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codeName="ThisWorkbook" defaultThemeVersion="166925"/>
  <mc:AlternateContent xmlns:mc="http://schemas.openxmlformats.org/markup-compatibility/2006">
    <mc:Choice Requires="x15">
      <x15ac:absPath xmlns:x15ac="http://schemas.microsoft.com/office/spreadsheetml/2010/11/ac" url="https://gemehv.sharepoint.com/sites/prj_SubsidieregelingVSB2026/Gedeelde documenten/General/Toelichtingen/dossier + bijlagen/"/>
    </mc:Choice>
  </mc:AlternateContent>
  <xr:revisionPtr revIDLastSave="10" documentId="8_{07FC5D67-7EF6-4262-8944-70048F4955E7}" xr6:coauthVersionLast="47" xr6:coauthVersionMax="47" xr10:uidLastSave="{080AE30C-25D5-4717-8FCB-58F00AE84217}"/>
  <bookViews>
    <workbookView xWindow="-120" yWindow="-120" windowWidth="29040" windowHeight="15720" tabRatio="741" xr2:uid="{8F3DF018-22F0-4278-906E-0B8472B645EA}"/>
  </bookViews>
  <sheets>
    <sheet name="Eigen vermogen" sheetId="6" r:id="rId1"/>
    <sheet name="Begroting totaal organisatie"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0" l="1"/>
  <c r="D54" i="10"/>
  <c r="C54" i="10"/>
  <c r="E43" i="10"/>
  <c r="D43" i="10"/>
  <c r="C43" i="10"/>
  <c r="E35" i="10"/>
  <c r="D35" i="10"/>
  <c r="C35" i="10"/>
  <c r="E25" i="10"/>
  <c r="D25" i="10"/>
  <c r="C25" i="10"/>
  <c r="E15" i="10"/>
  <c r="D15" i="10"/>
  <c r="C15" i="10"/>
  <c r="E46" i="10"/>
  <c r="D46" i="10"/>
  <c r="C46" i="10"/>
  <c r="C68" i="10"/>
  <c r="C67" i="10"/>
  <c r="C70" i="10"/>
  <c r="C69" i="10"/>
  <c r="C61" i="10"/>
  <c r="C60" i="10"/>
  <c r="C59" i="10"/>
  <c r="C58" i="10"/>
  <c r="C57" i="10"/>
  <c r="C56" i="10"/>
  <c r="C55" i="10"/>
  <c r="C47" i="10"/>
  <c r="C45" i="10"/>
  <c r="C44" i="10"/>
  <c r="C39" i="10"/>
  <c r="C38" i="10"/>
  <c r="C37" i="10"/>
  <c r="C36" i="10"/>
  <c r="C31" i="10"/>
  <c r="C30" i="10"/>
  <c r="C29" i="10"/>
  <c r="C28" i="10"/>
  <c r="C27" i="10"/>
  <c r="C26" i="10"/>
  <c r="C21" i="10"/>
  <c r="C20" i="10"/>
  <c r="C19" i="10"/>
  <c r="C18" i="10"/>
  <c r="C17" i="10"/>
  <c r="C16" i="10"/>
  <c r="D70" i="10"/>
  <c r="D69" i="10"/>
  <c r="D68" i="10"/>
  <c r="D67" i="10"/>
  <c r="D61" i="10"/>
  <c r="D60" i="10"/>
  <c r="D59" i="10"/>
  <c r="D58" i="10"/>
  <c r="D57" i="10"/>
  <c r="D56" i="10"/>
  <c r="D55" i="10"/>
  <c r="D47" i="10"/>
  <c r="D45" i="10"/>
  <c r="D44" i="10"/>
  <c r="D39" i="10"/>
  <c r="D38" i="10"/>
  <c r="D37" i="10"/>
  <c r="D36" i="10"/>
  <c r="D31" i="10"/>
  <c r="D30" i="10"/>
  <c r="D29" i="10"/>
  <c r="D28" i="10"/>
  <c r="D27" i="10"/>
  <c r="D26" i="10"/>
  <c r="D21" i="10"/>
  <c r="D20" i="10"/>
  <c r="D19" i="10"/>
  <c r="D18" i="10"/>
  <c r="D17" i="10"/>
  <c r="D16" i="10"/>
  <c r="E70" i="10"/>
  <c r="E16" i="10"/>
  <c r="E17" i="10"/>
  <c r="E18" i="10"/>
  <c r="E19" i="10"/>
  <c r="E20" i="10"/>
  <c r="E21" i="10"/>
  <c r="E26" i="10"/>
  <c r="E27" i="10"/>
  <c r="E28" i="10"/>
  <c r="E29" i="10"/>
  <c r="E30" i="10"/>
  <c r="E31" i="10"/>
  <c r="E36" i="10"/>
  <c r="E37" i="10"/>
  <c r="E38" i="10"/>
  <c r="E39" i="10"/>
  <c r="E44" i="10"/>
  <c r="E45" i="10"/>
  <c r="E47" i="10"/>
  <c r="E55" i="10"/>
  <c r="E56" i="10"/>
  <c r="E57" i="10"/>
  <c r="E58" i="10"/>
  <c r="E59" i="10"/>
  <c r="E60" i="10"/>
  <c r="E61" i="10"/>
  <c r="E67" i="10"/>
  <c r="E68" i="10"/>
  <c r="E69" i="10"/>
  <c r="A71" i="6"/>
  <c r="A70" i="6"/>
  <c r="A69" i="6"/>
  <c r="A68" i="6"/>
  <c r="A67" i="6"/>
  <c r="A66" i="6"/>
  <c r="A65" i="6"/>
  <c r="A64" i="6"/>
  <c r="A63" i="6"/>
  <c r="B22" i="10"/>
  <c r="E48" i="10" l="1"/>
  <c r="E32" i="10"/>
  <c r="D32" i="10"/>
  <c r="E40" i="10"/>
  <c r="E62" i="10"/>
  <c r="E22" i="10"/>
  <c r="C48" i="10"/>
  <c r="C22" i="10"/>
  <c r="C32" i="10"/>
  <c r="C40" i="10"/>
  <c r="C62" i="10"/>
  <c r="D48" i="10"/>
  <c r="D40" i="10"/>
  <c r="D62" i="10"/>
  <c r="D22" i="10"/>
  <c r="E51" i="10" l="1"/>
  <c r="E64" i="10" s="1"/>
  <c r="C51" i="10"/>
  <c r="C64" i="10" s="1"/>
  <c r="D51" i="10"/>
  <c r="D64" i="10" s="1"/>
  <c r="B62" i="10" l="1"/>
  <c r="B48" i="10"/>
  <c r="B40" i="10"/>
  <c r="B32" i="10"/>
  <c r="E11" i="10"/>
  <c r="D11" i="10"/>
  <c r="C11" i="10"/>
  <c r="C39" i="6"/>
  <c r="C56" i="6"/>
  <c r="B51" i="10" l="1"/>
  <c r="B64" i="10" s="1"/>
  <c r="C19" i="6" l="1"/>
  <c r="C21" i="6" s="1"/>
  <c r="C59" i="6" s="1"/>
</calcChain>
</file>

<file path=xl/sharedStrings.xml><?xml version="1.0" encoding="utf-8"?>
<sst xmlns="http://schemas.openxmlformats.org/spreadsheetml/2006/main" count="133" uniqueCount="112">
  <si>
    <t>Eigen vermogen</t>
  </si>
  <si>
    <t>Vakjes met deze kleur mogen gewijzigd worden.</t>
  </si>
  <si>
    <t>Het Eigen Vermogen of Liquide middelen en Bestemmingsreserves worden opgegeven per 31 december van het jaar voorafgaand aan het jaar waarin de aanvraag wordt gedaan.</t>
  </si>
  <si>
    <t>Voorbeeld: De aanvraag voor 2027 wordt in 2026 ingediend, dan gaat het om de stand van het Eigen Vermogen of Liquide middelen en de bestemmingsreserves van 31 december 2025.</t>
  </si>
  <si>
    <t>Eigen Vermogen: Deze alleen invullen als het eigen vermogen word bepaald door middel van het opstellen van een balans. Is er geen balans opgemaakt dan gelden de liquide middelen.</t>
  </si>
  <si>
    <t>Stichting of Verenigingskapitaal of aandelenkapitaal</t>
  </si>
  <si>
    <t xml:space="preserve">Resultaten voorgaande jaren (algemene reserve) </t>
  </si>
  <si>
    <t>Totaal bestemmingsreserves</t>
  </si>
  <si>
    <t>Overig</t>
  </si>
  <si>
    <t>Benaming (Zelf omschrijven)</t>
  </si>
  <si>
    <t>Totaal Eigen Vermogen inclusief bestemmingsreserves</t>
  </si>
  <si>
    <r>
      <t xml:space="preserve">Liquide middelen: Deze alleen invullen als er </t>
    </r>
    <r>
      <rPr>
        <b/>
        <sz val="14"/>
        <color theme="1"/>
        <rFont val="Arial"/>
        <family val="2"/>
      </rPr>
      <t>GEEN</t>
    </r>
    <r>
      <rPr>
        <b/>
        <sz val="10"/>
        <color theme="1"/>
        <rFont val="Arial"/>
        <family val="2"/>
      </rPr>
      <t xml:space="preserve"> balans aanwezig is.</t>
    </r>
  </si>
  <si>
    <t>Liquide middelen (banksaldi en kasgelden)</t>
  </si>
  <si>
    <t>Bankrekening 1:</t>
  </si>
  <si>
    <t>Naam bankrekening (Zelf omschrijven)</t>
  </si>
  <si>
    <t>Bankrekening 2:</t>
  </si>
  <si>
    <t>Bankrekening 3:</t>
  </si>
  <si>
    <t xml:space="preserve"> </t>
  </si>
  <si>
    <t>Bankrekening 4:</t>
  </si>
  <si>
    <t>Bankrekening 5:</t>
  </si>
  <si>
    <t>Bankrekening 6:</t>
  </si>
  <si>
    <t>Bankrekening 7:</t>
  </si>
  <si>
    <t>Bankrekening 8:</t>
  </si>
  <si>
    <t>Bankrekening 9:</t>
  </si>
  <si>
    <t>Kasgelden (totaal)</t>
  </si>
  <si>
    <t>Totaal liquide middelen</t>
  </si>
  <si>
    <t>Bestemmingsreserves: De bestemmingsreserves moeten onderbouwd zijn (waarom is deze gevormd) en er moet een plan van aanpak aanwezig zijn (uitvoering en planning in tijd, wanneer en hoe). Deze moeten hieronder kort worden toegelicht. Zijn er geen bestemmingsreserves dan vult u niets in.</t>
  </si>
  <si>
    <t>Bestemmingsreserves</t>
  </si>
  <si>
    <t>Bestemmingsreserve 1:</t>
  </si>
  <si>
    <t>Naam (Zelf omschrijven)</t>
  </si>
  <si>
    <t>Bestemmingsreserve 2:</t>
  </si>
  <si>
    <t>Bestemmingsreserve 3:</t>
  </si>
  <si>
    <t>Bestemmingsreserve 4:</t>
  </si>
  <si>
    <t>Bestemmingsreserve 5:</t>
  </si>
  <si>
    <t>Bestemmingsreserve 6:</t>
  </si>
  <si>
    <t>Bestemmingsreserve 7:</t>
  </si>
  <si>
    <t>Bestemmingsreserve 8:</t>
  </si>
  <si>
    <t>Bestemmingsreserve 9:</t>
  </si>
  <si>
    <t>Totaal Bestemmingsreserves</t>
  </si>
  <si>
    <t>Totaal vrij beschikbaar vermogen</t>
  </si>
  <si>
    <t>Doel van de bestemmingsreserve</t>
  </si>
  <si>
    <t>Beschrijving van aanpak en planning in tijd</t>
  </si>
  <si>
    <t>Vrijwaring / Voorbehoud</t>
  </si>
  <si>
    <t>De berekening is uitsluitend bedoeld voor het onderbouwen en berekenen van het aan te vragen subsidiebedrag,</t>
  </si>
  <si>
    <t>op basis van de Subsidieregeling Versterken Sociale Basis voor Vrijwilligers.</t>
  </si>
  <si>
    <t>Aan de uitkomsten van de berekening kunnen geen rechten worden ontleend. Hoewel de berekeningstool met grote zorg</t>
  </si>
  <si>
    <t>is ontwikkeld, aanvaardt de gemeente Eindhoven geen enkele aansprakelijkheid voor eventuele fouten.</t>
  </si>
  <si>
    <t xml:space="preserve">De uitkomst van de berekening dient als bijlage bij de subsidie-aanvraag te worden gevoegd. </t>
  </si>
  <si>
    <t>Het aanvragen van subsidie kan via de website.</t>
  </si>
  <si>
    <t>BEGROTING VERSTERKEN SOCIALE BASIS</t>
  </si>
  <si>
    <r>
      <t xml:space="preserve">Alleen vakjes met deze kleur kunnen gewijzigd worden. Vraag met </t>
    </r>
    <r>
      <rPr>
        <b/>
        <u/>
        <sz val="14"/>
        <color theme="1"/>
        <rFont val="Arial"/>
        <family val="2"/>
      </rPr>
      <t>RODE</t>
    </r>
    <r>
      <rPr>
        <b/>
        <sz val="12"/>
        <color theme="1"/>
        <rFont val="Arial"/>
        <family val="2"/>
      </rPr>
      <t xml:space="preserve"> antwoordvakje beantwoorden.</t>
    </r>
  </si>
  <si>
    <r>
      <t xml:space="preserve">In dit onderdeel wordt er naar de begroting van de gehele organisatie gevraagd. Er wordt hier </t>
    </r>
    <r>
      <rPr>
        <b/>
        <u/>
        <sz val="10"/>
        <color theme="1"/>
        <rFont val="Arial"/>
        <family val="2"/>
      </rPr>
      <t>NIET</t>
    </r>
    <r>
      <rPr>
        <b/>
        <sz val="10"/>
        <color theme="1"/>
        <rFont val="Arial"/>
        <family val="2"/>
      </rPr>
      <t xml:space="preserve"> gevraagd om de totale kosten van de aanvraag/activiteiten, dit hoort in het onderdeel deel 2 "Activiteitenbegroting". Indien de activiteiten van deze aanvraag, de enige activiteiten zijn die u als organisatie uitvoert zijn de onderdelen "Begroting totaal organisatie" en "Activiteitenbegroting" onder aan de streep hetzelfde. Indien de activiteiten van deze aanvraag de enige activiteiten zijn die u als organisatie uitvoert volstaat alleen het  "Eigen vermogen" en de "Begroting totaal organisatie" als financiële onderbouwing, u hoeft dan niet het deel 2 "Activiteitenbegroting" in te vullen.</t>
    </r>
  </si>
  <si>
    <t>Begrotingsjaar</t>
  </si>
  <si>
    <t>Personele kosten (totale organisatie)</t>
  </si>
  <si>
    <t>Bruto salarissen</t>
  </si>
  <si>
    <t>Hieronder kunt u een korte toelichting op de personele kosten geven.</t>
  </si>
  <si>
    <t>Sociale lasten</t>
  </si>
  <si>
    <t>Pensioen lasten</t>
  </si>
  <si>
    <t>Overige personele kosten</t>
  </si>
  <si>
    <t>Kosten inhuur personeel</t>
  </si>
  <si>
    <t>Kosten van deskundigheidsbevordering (opleiding &amp; training)</t>
  </si>
  <si>
    <t>Onkostenvergoeding vrijwilligers</t>
  </si>
  <si>
    <t>Totaal Personele kosten</t>
  </si>
  <si>
    <t>Huisvestingskosten (totale organisatie)</t>
  </si>
  <si>
    <t>Huur</t>
  </si>
  <si>
    <t>Hieronder kunt u een korte toelichting op de huisvestingskosten geven.</t>
  </si>
  <si>
    <t>Energie &amp; Water</t>
  </si>
  <si>
    <t>Onderhoud</t>
  </si>
  <si>
    <t>Verzekeringen</t>
  </si>
  <si>
    <t>Heffingen en belastingen</t>
  </si>
  <si>
    <t>Schoonmaak</t>
  </si>
  <si>
    <t>Overige huisvestingskosten</t>
  </si>
  <si>
    <t>Totaal Huisvestingskosten</t>
  </si>
  <si>
    <t>Organisatiekosten en overige kosten (totale organisatie)</t>
  </si>
  <si>
    <t>Kantoorkosten</t>
  </si>
  <si>
    <t>Hieronder kunt u een korte toelichting op de organisatie- en overige kosten geven.</t>
  </si>
  <si>
    <t>ICT / Automatisering</t>
  </si>
  <si>
    <t>Accountant / administratiekosen</t>
  </si>
  <si>
    <t>Kosten van activiteiten</t>
  </si>
  <si>
    <t>Overige kantoor- en organisatiekosten</t>
  </si>
  <si>
    <t>Totaal Organisatiekosten en overige kosten</t>
  </si>
  <si>
    <t>Afschrijvingen (totale organisatie)</t>
  </si>
  <si>
    <t>Afschrijvingen bedrijfspanden</t>
  </si>
  <si>
    <t>Hieronder kunt u een korte toelichting op de afschrijvingen geven.</t>
  </si>
  <si>
    <t>Afschrijvingen ICT / automatisering</t>
  </si>
  <si>
    <t>Afschrijvingen kantoor / inventaris</t>
  </si>
  <si>
    <t>Afschrijvingen vervoersmiddelen</t>
  </si>
  <si>
    <t>Afschrijvingen overig</t>
  </si>
  <si>
    <t>Totaal afschrijvingen</t>
  </si>
  <si>
    <t>TOTAAL KOSTEN</t>
  </si>
  <si>
    <t>Inkomsten (totale organisatie)</t>
  </si>
  <si>
    <t>Omzet</t>
  </si>
  <si>
    <t>Hieronder kunt een korte toelichting op de inkomsten geven. Geef ook mogelijke onzekerheden of voorwaarden aan.</t>
  </si>
  <si>
    <t>Subsidies gemeente Eindhoven</t>
  </si>
  <si>
    <t>Overige Subsidies (niet gemeente Eindhoven)</t>
  </si>
  <si>
    <t>Deelnemersbijdragen</t>
  </si>
  <si>
    <t>Contributies</t>
  </si>
  <si>
    <t>Sponsorbijdragen</t>
  </si>
  <si>
    <t>Giften</t>
  </si>
  <si>
    <t>Overige inkomsten</t>
  </si>
  <si>
    <t>Totaal inkomsten</t>
  </si>
  <si>
    <t>TOTAAL BEGROOT EXPLOITATIERESULTAAT</t>
  </si>
  <si>
    <t>Personeel</t>
  </si>
  <si>
    <t>Gemiddeld aantal FTE's in de uitvoering (direct)</t>
  </si>
  <si>
    <t>Hieronder kunt u een korte toelichting geven omtrent het aantal FTE's.</t>
  </si>
  <si>
    <t>Gemiddeld aantal FTE's in de ondersteuning (overhead)</t>
  </si>
  <si>
    <t>Gemiddelde loonkosten per jaar per FTE in de uitvoering (direct)</t>
  </si>
  <si>
    <t>Gemiddelde loonkosten per jaar per FTE in de ondersteuning (overhead)</t>
  </si>
  <si>
    <t>* Vrijwaring / Voorbehoud</t>
  </si>
  <si>
    <t>De berekening is uitsluitend bedoeld voor het onderbouwen en berekenen van het aan te vragen subsidiebedrag, op basis van de Subsidieregeling Versterken Sociale Basis.</t>
  </si>
  <si>
    <t>Aan de uitkomsten van de berekening kunnen geen rechten worden ontleend. Hoewel de berekeningstool met grote zorg is ontwikkeld, aanvaardt de gemeente Eindhoven geen enkele aansprakelijkheid voor eventuele fouten.</t>
  </si>
  <si>
    <t>Het aanvragen van subsidie doet u via de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</si>
</sst>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_(* #,##0.00_);_(* \(#,##0.00\);_(* &quot;-&quot;??_);_(@_)"/>
    <numFmt numFmtId="166" formatCode="_(&quot;€&quot;* #,##0.00_);_(&quot;€&quot;* \(#,##0.00\);_(&quot;€&quot;* &quot;-&quot;??_);_(@_)"/>
    <numFmt numFmtId="167" formatCode="_ &quot;€&quot;\ * #,##0_ ;_ &quot;€&quot;\ * \-#,##0_ ;_ &quot;€&quot;\ * &quot;-&quot;??_ ;_ @_ "/>
    <numFmt numFmtId="168" formatCode="_(* #,##0_);_(* \(#,##0\);_(* &quot;-&quot;??_);_(@_)"/>
    <numFmt numFmtId="169" formatCode="_(&quot;€&quot;* #,##0_);_(&quot;€&quot;* \(#,##0\);_(&quot;€&quot;* &quot;-&quot;??_);_(@_)"/>
  </numFmts>
  <fonts count="14">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u/>
      <sz val="10"/>
      <color theme="1"/>
      <name val="Arial"/>
      <family val="2"/>
    </font>
    <font>
      <b/>
      <sz val="10"/>
      <color theme="0"/>
      <name val="Arial"/>
      <family val="2"/>
    </font>
    <font>
      <b/>
      <sz val="10"/>
      <color theme="1"/>
      <name val="Verdana"/>
      <family val="2"/>
    </font>
    <font>
      <sz val="10"/>
      <color theme="0"/>
      <name val="Verdana"/>
      <family val="2"/>
    </font>
    <font>
      <b/>
      <sz val="12"/>
      <color theme="0"/>
      <name val="Arial"/>
      <family val="2"/>
    </font>
    <font>
      <b/>
      <sz val="12"/>
      <color theme="1"/>
      <name val="Arial"/>
      <family val="2"/>
    </font>
    <font>
      <b/>
      <sz val="14"/>
      <color theme="1"/>
      <name val="Arial"/>
      <family val="2"/>
    </font>
    <font>
      <b/>
      <u/>
      <sz val="12"/>
      <color theme="1"/>
      <name val="Arial"/>
      <family val="2"/>
    </font>
    <font>
      <b/>
      <u/>
      <sz val="10"/>
      <color theme="1"/>
      <name val="Arial"/>
      <family val="2"/>
    </font>
    <font>
      <b/>
      <u/>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E32527"/>
        <bgColor indexed="64"/>
      </patternFill>
    </fill>
    <fill>
      <patternFill patternType="solid">
        <fgColor rgb="FFFFFF00"/>
        <bgColor indexed="64"/>
      </patternFill>
    </fill>
  </fills>
  <borders count="20">
    <border>
      <left/>
      <right/>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thick">
        <color auto="1"/>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ck">
        <color auto="1"/>
      </left>
      <right/>
      <top style="dashed">
        <color auto="1"/>
      </top>
      <bottom style="dashed">
        <color auto="1"/>
      </bottom>
      <diagonal/>
    </border>
  </borders>
  <cellStyleXfs count="5">
    <xf numFmtId="0" fontId="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73">
    <xf numFmtId="0" fontId="0" fillId="0" borderId="0" xfId="0"/>
    <xf numFmtId="167" fontId="2" fillId="3" borderId="0" xfId="1" applyNumberFormat="1" applyFont="1" applyFill="1" applyProtection="1">
      <protection locked="0"/>
    </xf>
    <xf numFmtId="0" fontId="0" fillId="0" borderId="0" xfId="0" applyAlignment="1" applyProtection="1">
      <alignment vertical="center"/>
      <protection hidden="1"/>
    </xf>
    <xf numFmtId="0" fontId="6" fillId="0" borderId="0" xfId="0" applyFont="1" applyProtection="1">
      <protection hidden="1"/>
    </xf>
    <xf numFmtId="0" fontId="0" fillId="0" borderId="0" xfId="0" applyAlignment="1" applyProtection="1">
      <alignment wrapText="1"/>
      <protection hidden="1"/>
    </xf>
    <xf numFmtId="0" fontId="0" fillId="0" borderId="0" xfId="0" applyProtection="1">
      <protection hidden="1"/>
    </xf>
    <xf numFmtId="0" fontId="7" fillId="0" borderId="0" xfId="0" applyFont="1" applyProtection="1">
      <protection hidden="1"/>
    </xf>
    <xf numFmtId="0" fontId="3" fillId="0" borderId="0" xfId="0" applyFont="1" applyProtection="1">
      <protection hidden="1"/>
    </xf>
    <xf numFmtId="0" fontId="2" fillId="0" borderId="0" xfId="0" applyFont="1" applyAlignment="1" applyProtection="1">
      <alignment wrapText="1"/>
      <protection hidden="1"/>
    </xf>
    <xf numFmtId="0" fontId="2" fillId="0" borderId="0" xfId="0" applyFont="1" applyProtection="1">
      <protection hidden="1"/>
    </xf>
    <xf numFmtId="0" fontId="2" fillId="3" borderId="0" xfId="0" applyFont="1" applyFill="1" applyProtection="1">
      <protection locked="0"/>
    </xf>
    <xf numFmtId="0" fontId="9" fillId="0" borderId="0" xfId="0" applyFont="1" applyAlignment="1" applyProtection="1">
      <alignment vertical="top" wrapText="1"/>
      <protection hidden="1"/>
    </xf>
    <xf numFmtId="0" fontId="2" fillId="0" borderId="0" xfId="0" applyFont="1" applyAlignment="1" applyProtection="1">
      <alignment horizontal="left" vertical="top" wrapText="1"/>
      <protection hidden="1"/>
    </xf>
    <xf numFmtId="0" fontId="4" fillId="0" borderId="0" xfId="0" applyFont="1" applyProtection="1">
      <protection hidden="1"/>
    </xf>
    <xf numFmtId="0" fontId="3" fillId="0" borderId="1" xfId="0" applyFont="1" applyBorder="1" applyProtection="1">
      <protection hidden="1"/>
    </xf>
    <xf numFmtId="167" fontId="2" fillId="0" borderId="0" xfId="1" applyNumberFormat="1" applyFont="1" applyBorder="1" applyProtection="1">
      <protection hidden="1"/>
    </xf>
    <xf numFmtId="167" fontId="2" fillId="0" borderId="0" xfId="1" applyNumberFormat="1" applyFont="1" applyProtection="1">
      <protection hidden="1"/>
    </xf>
    <xf numFmtId="167" fontId="3" fillId="0" borderId="1" xfId="0" applyNumberFormat="1" applyFont="1" applyBorder="1" applyProtection="1">
      <protection hidden="1"/>
    </xf>
    <xf numFmtId="167" fontId="2" fillId="2" borderId="0" xfId="1" applyNumberFormat="1" applyFont="1" applyFill="1" applyProtection="1">
      <protection hidden="1"/>
    </xf>
    <xf numFmtId="0" fontId="2" fillId="0" borderId="2" xfId="0" applyFont="1" applyBorder="1" applyProtection="1">
      <protection hidden="1"/>
    </xf>
    <xf numFmtId="0" fontId="3" fillId="0" borderId="3" xfId="0" applyFont="1" applyBorder="1" applyAlignment="1" applyProtection="1">
      <alignment wrapText="1"/>
      <protection hidden="1"/>
    </xf>
    <xf numFmtId="0" fontId="3" fillId="0" borderId="3" xfId="0" applyFont="1" applyBorder="1" applyProtection="1">
      <protection hidden="1"/>
    </xf>
    <xf numFmtId="0" fontId="3" fillId="0" borderId="4" xfId="0" applyFont="1" applyBorder="1" applyAlignment="1" applyProtection="1">
      <alignment wrapText="1"/>
      <protection hidden="1"/>
    </xf>
    <xf numFmtId="0" fontId="3" fillId="0" borderId="4" xfId="0" applyFont="1" applyBorder="1" applyAlignment="1" applyProtection="1">
      <alignment horizontal="left" vertical="top" wrapText="1"/>
      <protection hidden="1"/>
    </xf>
    <xf numFmtId="0" fontId="4" fillId="0" borderId="0" xfId="0" applyFont="1" applyAlignment="1" applyProtection="1">
      <alignment horizontal="left" vertical="center"/>
      <protection hidden="1"/>
    </xf>
    <xf numFmtId="0" fontId="3" fillId="0" borderId="0" xfId="0" applyFont="1" applyAlignment="1" applyProtection="1">
      <alignment horizontal="left" vertical="top" wrapText="1"/>
      <protection hidden="1"/>
    </xf>
    <xf numFmtId="0" fontId="5" fillId="4" borderId="0" xfId="0" applyFont="1" applyFill="1" applyProtection="1">
      <protection hidden="1"/>
    </xf>
    <xf numFmtId="0" fontId="2" fillId="0" borderId="0" xfId="0" applyFont="1" applyAlignment="1" applyProtection="1">
      <alignment horizontal="left" vertical="center"/>
      <protection hidden="1"/>
    </xf>
    <xf numFmtId="0" fontId="11" fillId="0" borderId="0" xfId="0" applyFont="1" applyAlignment="1" applyProtection="1">
      <alignment vertical="top" wrapText="1"/>
      <protection hidden="1"/>
    </xf>
    <xf numFmtId="0" fontId="8" fillId="0" borderId="0" xfId="0" applyFont="1" applyAlignment="1" applyProtection="1">
      <alignment vertical="top" wrapText="1"/>
      <protection hidden="1"/>
    </xf>
    <xf numFmtId="0" fontId="9" fillId="0" borderId="0" xfId="0" applyFont="1" applyAlignment="1" applyProtection="1">
      <alignment horizontal="right" vertical="top" wrapText="1"/>
      <protection hidden="1"/>
    </xf>
    <xf numFmtId="168" fontId="3" fillId="0" borderId="0" xfId="4" applyNumberFormat="1" applyFont="1" applyProtection="1">
      <protection hidden="1"/>
    </xf>
    <xf numFmtId="168" fontId="4" fillId="0" borderId="0" xfId="4" applyNumberFormat="1" applyFont="1" applyProtection="1">
      <protection hidden="1"/>
    </xf>
    <xf numFmtId="168" fontId="2" fillId="0" borderId="0" xfId="4" applyNumberFormat="1" applyFont="1" applyProtection="1">
      <protection hidden="1"/>
    </xf>
    <xf numFmtId="169" fontId="3" fillId="0" borderId="1" xfId="1" applyNumberFormat="1" applyFont="1" applyBorder="1" applyProtection="1">
      <protection hidden="1"/>
    </xf>
    <xf numFmtId="169" fontId="3" fillId="0" borderId="0" xfId="1" applyNumberFormat="1" applyFont="1" applyProtection="1">
      <protection hidden="1"/>
    </xf>
    <xf numFmtId="167" fontId="3" fillId="0" borderId="1" xfId="1" applyNumberFormat="1" applyFont="1" applyBorder="1" applyProtection="1">
      <protection hidden="1"/>
    </xf>
    <xf numFmtId="0" fontId="2"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right" vertical="center"/>
      <protection locked="0" hidden="1"/>
    </xf>
    <xf numFmtId="169" fontId="2" fillId="3" borderId="0" xfId="1" applyNumberFormat="1" applyFont="1" applyFill="1" applyProtection="1">
      <protection locked="0" hidden="1"/>
    </xf>
    <xf numFmtId="168" fontId="2" fillId="3" borderId="0" xfId="4" applyNumberFormat="1" applyFont="1" applyFill="1" applyProtection="1">
      <protection locked="0" hidden="1"/>
    </xf>
    <xf numFmtId="168" fontId="2" fillId="3" borderId="0" xfId="1" applyNumberFormat="1" applyFont="1" applyFill="1" applyProtection="1">
      <protection locked="0" hidden="1"/>
    </xf>
    <xf numFmtId="164" fontId="3" fillId="0" borderId="1" xfId="1" applyNumberFormat="1" applyFont="1" applyBorder="1" applyProtection="1">
      <protection hidden="1"/>
    </xf>
    <xf numFmtId="0" fontId="8" fillId="4" borderId="0" xfId="0" applyFont="1" applyFill="1" applyAlignment="1" applyProtection="1">
      <alignment horizontal="center" vertical="center"/>
      <protection hidden="1"/>
    </xf>
    <xf numFmtId="0" fontId="5" fillId="4" borderId="0" xfId="0" applyFont="1" applyFill="1" applyAlignment="1" applyProtection="1">
      <alignment horizontal="left"/>
      <protection hidden="1"/>
    </xf>
    <xf numFmtId="0" fontId="9" fillId="3" borderId="0" xfId="0" applyFont="1" applyFill="1" applyAlignment="1" applyProtection="1">
      <alignment horizontal="center" vertical="center"/>
      <protection hidden="1"/>
    </xf>
    <xf numFmtId="0" fontId="2" fillId="3" borderId="19"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protection hidden="1"/>
    </xf>
    <xf numFmtId="0" fontId="3" fillId="5" borderId="14" xfId="0" applyFont="1" applyFill="1" applyBorder="1" applyAlignment="1" applyProtection="1">
      <alignment horizontal="left" vertical="top"/>
      <protection hidden="1"/>
    </xf>
    <xf numFmtId="0" fontId="3" fillId="5" borderId="15" xfId="0" applyFont="1" applyFill="1" applyBorder="1" applyAlignment="1" applyProtection="1">
      <alignment horizontal="left" vertical="top"/>
      <protection hidden="1"/>
    </xf>
    <xf numFmtId="0" fontId="2" fillId="3" borderId="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0" fontId="2" fillId="3" borderId="9"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2" fillId="3" borderId="11" xfId="0" applyFont="1" applyFill="1" applyBorder="1" applyAlignment="1" applyProtection="1">
      <alignment horizontal="left" vertical="top"/>
      <protection locked="0"/>
    </xf>
    <xf numFmtId="0" fontId="2" fillId="3" borderId="12" xfId="0" applyFont="1" applyFill="1" applyBorder="1" applyAlignment="1" applyProtection="1">
      <alignment horizontal="left" vertical="top"/>
      <protection locked="0"/>
    </xf>
    <xf numFmtId="0" fontId="3" fillId="0" borderId="6" xfId="0" applyFont="1" applyBorder="1" applyAlignment="1" applyProtection="1">
      <alignment horizontal="left" wrapText="1"/>
      <protection hidden="1"/>
    </xf>
    <xf numFmtId="0" fontId="3" fillId="0" borderId="7" xfId="0" applyFont="1" applyBorder="1" applyAlignment="1" applyProtection="1">
      <alignment horizontal="left" wrapText="1"/>
      <protection hidden="1"/>
    </xf>
    <xf numFmtId="0" fontId="3" fillId="0" borderId="8" xfId="0" applyFont="1" applyBorder="1" applyAlignment="1" applyProtection="1">
      <alignment horizontal="left" wrapText="1"/>
      <protection hidden="1"/>
    </xf>
    <xf numFmtId="0" fontId="3" fillId="0" borderId="5" xfId="0" applyFont="1" applyBorder="1" applyAlignment="1" applyProtection="1">
      <alignment horizontal="left" wrapText="1"/>
      <protection hidden="1"/>
    </xf>
    <xf numFmtId="0" fontId="3" fillId="0" borderId="0" xfId="0" applyFont="1" applyAlignment="1" applyProtection="1">
      <alignment horizontal="left" wrapText="1"/>
      <protection hidden="1"/>
    </xf>
    <xf numFmtId="0" fontId="3" fillId="0" borderId="9" xfId="0" applyFont="1" applyBorder="1" applyAlignment="1" applyProtection="1">
      <alignment horizontal="left" wrapText="1"/>
      <protection hidden="1"/>
    </xf>
    <xf numFmtId="0" fontId="3" fillId="0" borderId="10" xfId="0" applyFont="1" applyBorder="1" applyAlignment="1" applyProtection="1">
      <alignment horizontal="left" wrapText="1"/>
      <protection hidden="1"/>
    </xf>
    <xf numFmtId="0" fontId="3" fillId="0" borderId="11" xfId="0" applyFont="1" applyBorder="1" applyAlignment="1" applyProtection="1">
      <alignment horizontal="left" wrapText="1"/>
      <protection hidden="1"/>
    </xf>
    <xf numFmtId="0" fontId="3" fillId="0" borderId="12" xfId="0" applyFont="1" applyBorder="1" applyAlignment="1" applyProtection="1">
      <alignment horizontal="left" wrapText="1"/>
      <protection hidden="1"/>
    </xf>
    <xf numFmtId="0" fontId="8" fillId="4" borderId="0" xfId="0" applyFont="1" applyFill="1" applyAlignment="1" applyProtection="1">
      <alignment horizontal="center"/>
      <protection hidden="1"/>
    </xf>
    <xf numFmtId="0" fontId="9" fillId="0" borderId="0" xfId="0" applyFont="1" applyAlignment="1" applyProtection="1">
      <alignment horizontal="left" vertical="top" wrapText="1"/>
      <protection hidden="1"/>
    </xf>
    <xf numFmtId="0" fontId="8" fillId="4" borderId="11" xfId="0" applyFont="1" applyFill="1" applyBorder="1" applyAlignment="1" applyProtection="1">
      <alignment horizontal="center"/>
      <protection hidden="1"/>
    </xf>
  </cellXfs>
  <cellStyles count="5">
    <cellStyle name="Komma" xfId="4" builtinId="3"/>
    <cellStyle name="Standaard" xfId="0" builtinId="0"/>
    <cellStyle name="Valuta" xfId="1" builtinId="4"/>
    <cellStyle name="Valuta 2" xfId="2" xr:uid="{338157B9-07AB-4CAB-83F3-6D9C5F301881}"/>
    <cellStyle name="Valuta 2 2" xfId="3" xr:uid="{834D88E3-6BA5-4162-9D03-0D261E648C99}"/>
  </cellStyles>
  <dxfs count="3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color rgb="FFE32527"/>
      <color rgb="FF000099"/>
      <color rgb="FF66FF33"/>
      <color rgb="FFFF4F4F"/>
      <color rgb="FFFF5050"/>
      <color rgb="FFFF3737"/>
      <color rgb="FF000000"/>
      <color rgb="FFFF00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0</xdr:rowOff>
    </xdr:from>
    <xdr:to>
      <xdr:col>0</xdr:col>
      <xdr:colOff>2193681</xdr:colOff>
      <xdr:row>3</xdr:row>
      <xdr:rowOff>135450</xdr:rowOff>
    </xdr:to>
    <xdr:pic>
      <xdr:nvPicPr>
        <xdr:cNvPr id="2" name="Picture 5">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49800"/>
        </a:xfrm>
        <a:prstGeom prst="rect">
          <a:avLst/>
        </a:prstGeom>
        <a:noFill/>
      </xdr:spPr>
    </xdr:pic>
    <xdr:clientData/>
  </xdr:twoCellAnchor>
  <xdr:twoCellAnchor editAs="oneCell">
    <xdr:from>
      <xdr:col>0</xdr:col>
      <xdr:colOff>47625</xdr:colOff>
      <xdr:row>6</xdr:row>
      <xdr:rowOff>38100</xdr:rowOff>
    </xdr:from>
    <xdr:to>
      <xdr:col>0</xdr:col>
      <xdr:colOff>371475</xdr:colOff>
      <xdr:row>7</xdr:row>
      <xdr:rowOff>9525</xdr:rowOff>
    </xdr:to>
    <xdr:pic>
      <xdr:nvPicPr>
        <xdr:cNvPr id="5" name="Graphic 4" descr="Informatie met effen opvulli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7625" y="1362075"/>
          <a:ext cx="323850" cy="323850"/>
        </a:xfrm>
        <a:prstGeom prst="rect">
          <a:avLst/>
        </a:prstGeom>
      </xdr:spPr>
    </xdr:pic>
    <xdr:clientData/>
  </xdr:twoCellAnchor>
  <xdr:oneCellAnchor>
    <xdr:from>
      <xdr:col>0</xdr:col>
      <xdr:colOff>47625</xdr:colOff>
      <xdr:row>11</xdr:row>
      <xdr:rowOff>38100</xdr:rowOff>
    </xdr:from>
    <xdr:ext cx="323850" cy="323850"/>
    <xdr:pic>
      <xdr:nvPicPr>
        <xdr:cNvPr id="3" name="Graphic 2" descr="Informatie met effen opvulli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625" y="1514475"/>
          <a:ext cx="323850" cy="323850"/>
        </a:xfrm>
        <a:prstGeom prst="rect">
          <a:avLst/>
        </a:prstGeom>
      </xdr:spPr>
    </xdr:pic>
    <xdr:clientData/>
  </xdr:oneCellAnchor>
  <xdr:oneCellAnchor>
    <xdr:from>
      <xdr:col>0</xdr:col>
      <xdr:colOff>47625</xdr:colOff>
      <xdr:row>23</xdr:row>
      <xdr:rowOff>38100</xdr:rowOff>
    </xdr:from>
    <xdr:ext cx="323850" cy="323850"/>
    <xdr:pic>
      <xdr:nvPicPr>
        <xdr:cNvPr id="7" name="Graphic 6" descr="Informatie met effen opvulli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625" y="3609975"/>
          <a:ext cx="323850" cy="323850"/>
        </a:xfrm>
        <a:prstGeom prst="rect">
          <a:avLst/>
        </a:prstGeom>
      </xdr:spPr>
    </xdr:pic>
    <xdr:clientData/>
  </xdr:oneCellAnchor>
  <xdr:oneCellAnchor>
    <xdr:from>
      <xdr:col>0</xdr:col>
      <xdr:colOff>47625</xdr:colOff>
      <xdr:row>41</xdr:row>
      <xdr:rowOff>38100</xdr:rowOff>
    </xdr:from>
    <xdr:ext cx="323850" cy="323850"/>
    <xdr:pic>
      <xdr:nvPicPr>
        <xdr:cNvPr id="9" name="Graphic 8" descr="Informatie met effen opvulli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625" y="6429375"/>
          <a:ext cx="323850" cy="323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21981</xdr:colOff>
      <xdr:row>0</xdr:row>
      <xdr:rowOff>0</xdr:rowOff>
    </xdr:from>
    <xdr:to>
      <xdr:col>0</xdr:col>
      <xdr:colOff>2193681</xdr:colOff>
      <xdr:row>4</xdr:row>
      <xdr:rowOff>8450</xdr:rowOff>
    </xdr:to>
    <xdr:pic>
      <xdr:nvPicPr>
        <xdr:cNvPr id="2" name="Picture 5">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 name="Picture 5">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 name="Picture 5">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 name="Picture 5">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 name="Picture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 name="Picture 5">
          <a:extLst>
            <a:ext uri="{FF2B5EF4-FFF2-40B4-BE49-F238E27FC236}">
              <a16:creationId xmlns:a16="http://schemas.microsoft.com/office/drawing/2014/main" id="{00000000-0008-0000-01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 name="Picture 5">
          <a:extLst>
            <a:ext uri="{FF2B5EF4-FFF2-40B4-BE49-F238E27FC236}">
              <a16:creationId xmlns:a16="http://schemas.microsoft.com/office/drawing/2014/main" id="{00000000-0008-0000-01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 name="Picture 5">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 name="Picture 5">
          <a:extLst>
            <a:ext uri="{FF2B5EF4-FFF2-40B4-BE49-F238E27FC236}">
              <a16:creationId xmlns:a16="http://schemas.microsoft.com/office/drawing/2014/main" id="{00000000-0008-0000-01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 name="Picture 5">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 name="Picture 5">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 name="Picture 5">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 name="Picture 5">
          <a:extLst>
            <a:ext uri="{FF2B5EF4-FFF2-40B4-BE49-F238E27FC236}">
              <a16:creationId xmlns:a16="http://schemas.microsoft.com/office/drawing/2014/main" id="{00000000-0008-0000-0100-00000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 name="Picture 5">
          <a:extLst>
            <a:ext uri="{FF2B5EF4-FFF2-40B4-BE49-F238E27FC236}">
              <a16:creationId xmlns:a16="http://schemas.microsoft.com/office/drawing/2014/main" id="{00000000-0008-0000-0100-00000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 name="Picture 5">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 name="Picture 5">
          <a:extLst>
            <a:ext uri="{FF2B5EF4-FFF2-40B4-BE49-F238E27FC236}">
              <a16:creationId xmlns:a16="http://schemas.microsoft.com/office/drawing/2014/main" id="{00000000-0008-0000-0100-00001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 name="Picture 5">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 name="Picture 5">
          <a:extLst>
            <a:ext uri="{FF2B5EF4-FFF2-40B4-BE49-F238E27FC236}">
              <a16:creationId xmlns:a16="http://schemas.microsoft.com/office/drawing/2014/main" id="{00000000-0008-0000-0100-00001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 name="Picture 5">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 name="Picture 5">
          <a:extLst>
            <a:ext uri="{FF2B5EF4-FFF2-40B4-BE49-F238E27FC236}">
              <a16:creationId xmlns:a16="http://schemas.microsoft.com/office/drawing/2014/main" id="{00000000-0008-0000-0100-00001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 name="Picture 5">
          <a:extLst>
            <a:ext uri="{FF2B5EF4-FFF2-40B4-BE49-F238E27FC236}">
              <a16:creationId xmlns:a16="http://schemas.microsoft.com/office/drawing/2014/main" id="{00000000-0008-0000-0100-00001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 name="Picture 5">
          <a:extLst>
            <a:ext uri="{FF2B5EF4-FFF2-40B4-BE49-F238E27FC236}">
              <a16:creationId xmlns:a16="http://schemas.microsoft.com/office/drawing/2014/main" id="{00000000-0008-0000-0100-00001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 name="Picture 5">
          <a:extLst>
            <a:ext uri="{FF2B5EF4-FFF2-40B4-BE49-F238E27FC236}">
              <a16:creationId xmlns:a16="http://schemas.microsoft.com/office/drawing/2014/main" id="{00000000-0008-0000-0100-00001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 name="Picture 5">
          <a:extLst>
            <a:ext uri="{FF2B5EF4-FFF2-40B4-BE49-F238E27FC236}">
              <a16:creationId xmlns:a16="http://schemas.microsoft.com/office/drawing/2014/main" id="{00000000-0008-0000-0100-00001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 name="Picture 5">
          <a:extLst>
            <a:ext uri="{FF2B5EF4-FFF2-40B4-BE49-F238E27FC236}">
              <a16:creationId xmlns:a16="http://schemas.microsoft.com/office/drawing/2014/main" id="{00000000-0008-0000-0100-00001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 name="Picture 5">
          <a:extLst>
            <a:ext uri="{FF2B5EF4-FFF2-40B4-BE49-F238E27FC236}">
              <a16:creationId xmlns:a16="http://schemas.microsoft.com/office/drawing/2014/main" id="{00000000-0008-0000-0100-00001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 name="Picture 5">
          <a:extLst>
            <a:ext uri="{FF2B5EF4-FFF2-40B4-BE49-F238E27FC236}">
              <a16:creationId xmlns:a16="http://schemas.microsoft.com/office/drawing/2014/main" id="{00000000-0008-0000-0100-00001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 name="Picture 5">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 name="Picture 5">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 name="Picture 5">
          <a:extLst>
            <a:ext uri="{FF2B5EF4-FFF2-40B4-BE49-F238E27FC236}">
              <a16:creationId xmlns:a16="http://schemas.microsoft.com/office/drawing/2014/main" id="{00000000-0008-0000-0100-00001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 name="Picture 5">
          <a:extLst>
            <a:ext uri="{FF2B5EF4-FFF2-40B4-BE49-F238E27FC236}">
              <a16:creationId xmlns:a16="http://schemas.microsoft.com/office/drawing/2014/main" id="{00000000-0008-0000-01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 name="Picture 5">
          <a:extLst>
            <a:ext uri="{FF2B5EF4-FFF2-40B4-BE49-F238E27FC236}">
              <a16:creationId xmlns:a16="http://schemas.microsoft.com/office/drawing/2014/main" id="{00000000-0008-0000-0100-00002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 name="Picture 5">
          <a:extLst>
            <a:ext uri="{FF2B5EF4-FFF2-40B4-BE49-F238E27FC236}">
              <a16:creationId xmlns:a16="http://schemas.microsoft.com/office/drawing/2014/main" id="{00000000-0008-0000-0100-00002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 name="Picture 5">
          <a:extLst>
            <a:ext uri="{FF2B5EF4-FFF2-40B4-BE49-F238E27FC236}">
              <a16:creationId xmlns:a16="http://schemas.microsoft.com/office/drawing/2014/main" id="{00000000-0008-0000-0100-00002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 name="Picture 5">
          <a:extLst>
            <a:ext uri="{FF2B5EF4-FFF2-40B4-BE49-F238E27FC236}">
              <a16:creationId xmlns:a16="http://schemas.microsoft.com/office/drawing/2014/main" id="{00000000-0008-0000-0100-00002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 name="Picture 5">
          <a:extLst>
            <a:ext uri="{FF2B5EF4-FFF2-40B4-BE49-F238E27FC236}">
              <a16:creationId xmlns:a16="http://schemas.microsoft.com/office/drawing/2014/main" id="{00000000-0008-0000-0100-00002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 name="Picture 5">
          <a:extLst>
            <a:ext uri="{FF2B5EF4-FFF2-40B4-BE49-F238E27FC236}">
              <a16:creationId xmlns:a16="http://schemas.microsoft.com/office/drawing/2014/main" id="{00000000-0008-0000-0100-00002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 name="Picture 5">
          <a:extLst>
            <a:ext uri="{FF2B5EF4-FFF2-40B4-BE49-F238E27FC236}">
              <a16:creationId xmlns:a16="http://schemas.microsoft.com/office/drawing/2014/main" id="{00000000-0008-0000-0100-00002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 name="Picture 5">
          <a:extLst>
            <a:ext uri="{FF2B5EF4-FFF2-40B4-BE49-F238E27FC236}">
              <a16:creationId xmlns:a16="http://schemas.microsoft.com/office/drawing/2014/main" id="{00000000-0008-0000-0100-00002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 name="Picture 5">
          <a:extLst>
            <a:ext uri="{FF2B5EF4-FFF2-40B4-BE49-F238E27FC236}">
              <a16:creationId xmlns:a16="http://schemas.microsoft.com/office/drawing/2014/main" id="{00000000-0008-0000-0100-00002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 name="Picture 5">
          <a:extLst>
            <a:ext uri="{FF2B5EF4-FFF2-40B4-BE49-F238E27FC236}">
              <a16:creationId xmlns:a16="http://schemas.microsoft.com/office/drawing/2014/main" id="{00000000-0008-0000-0100-00002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 name="Picture 5">
          <a:extLst>
            <a:ext uri="{FF2B5EF4-FFF2-40B4-BE49-F238E27FC236}">
              <a16:creationId xmlns:a16="http://schemas.microsoft.com/office/drawing/2014/main" id="{00000000-0008-0000-0100-00002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 name="Picture 5">
          <a:extLst>
            <a:ext uri="{FF2B5EF4-FFF2-40B4-BE49-F238E27FC236}">
              <a16:creationId xmlns:a16="http://schemas.microsoft.com/office/drawing/2014/main" id="{00000000-0008-0000-0100-00002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 name="Picture 5">
          <a:extLst>
            <a:ext uri="{FF2B5EF4-FFF2-40B4-BE49-F238E27FC236}">
              <a16:creationId xmlns:a16="http://schemas.microsoft.com/office/drawing/2014/main" id="{00000000-0008-0000-0100-00002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 name="Picture 5">
          <a:extLst>
            <a:ext uri="{FF2B5EF4-FFF2-40B4-BE49-F238E27FC236}">
              <a16:creationId xmlns:a16="http://schemas.microsoft.com/office/drawing/2014/main" id="{00000000-0008-0000-0100-00002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 name="Picture 5">
          <a:extLst>
            <a:ext uri="{FF2B5EF4-FFF2-40B4-BE49-F238E27FC236}">
              <a16:creationId xmlns:a16="http://schemas.microsoft.com/office/drawing/2014/main" id="{00000000-0008-0000-0100-00002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 name="Picture 5">
          <a:extLst>
            <a:ext uri="{FF2B5EF4-FFF2-40B4-BE49-F238E27FC236}">
              <a16:creationId xmlns:a16="http://schemas.microsoft.com/office/drawing/2014/main" id="{00000000-0008-0000-0100-00003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 name="Picture 5">
          <a:extLst>
            <a:ext uri="{FF2B5EF4-FFF2-40B4-BE49-F238E27FC236}">
              <a16:creationId xmlns:a16="http://schemas.microsoft.com/office/drawing/2014/main" id="{00000000-0008-0000-0100-00003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 name="Picture 5">
          <a:extLst>
            <a:ext uri="{FF2B5EF4-FFF2-40B4-BE49-F238E27FC236}">
              <a16:creationId xmlns:a16="http://schemas.microsoft.com/office/drawing/2014/main" id="{00000000-0008-0000-0100-00003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 name="Picture 5">
          <a:extLst>
            <a:ext uri="{FF2B5EF4-FFF2-40B4-BE49-F238E27FC236}">
              <a16:creationId xmlns:a16="http://schemas.microsoft.com/office/drawing/2014/main" id="{00000000-0008-0000-0100-00003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 name="Picture 5">
          <a:extLst>
            <a:ext uri="{FF2B5EF4-FFF2-40B4-BE49-F238E27FC236}">
              <a16:creationId xmlns:a16="http://schemas.microsoft.com/office/drawing/2014/main" id="{00000000-0008-0000-0100-00003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 name="Picture 5">
          <a:extLst>
            <a:ext uri="{FF2B5EF4-FFF2-40B4-BE49-F238E27FC236}">
              <a16:creationId xmlns:a16="http://schemas.microsoft.com/office/drawing/2014/main" id="{00000000-0008-0000-0100-00003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 name="Picture 5">
          <a:extLst>
            <a:ext uri="{FF2B5EF4-FFF2-40B4-BE49-F238E27FC236}">
              <a16:creationId xmlns:a16="http://schemas.microsoft.com/office/drawing/2014/main" id="{00000000-0008-0000-0100-00003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 name="Picture 5">
          <a:extLst>
            <a:ext uri="{FF2B5EF4-FFF2-40B4-BE49-F238E27FC236}">
              <a16:creationId xmlns:a16="http://schemas.microsoft.com/office/drawing/2014/main" id="{00000000-0008-0000-0100-00003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 name="Picture 5">
          <a:extLst>
            <a:ext uri="{FF2B5EF4-FFF2-40B4-BE49-F238E27FC236}">
              <a16:creationId xmlns:a16="http://schemas.microsoft.com/office/drawing/2014/main" id="{00000000-0008-0000-0100-00003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 name="Picture 5">
          <a:extLst>
            <a:ext uri="{FF2B5EF4-FFF2-40B4-BE49-F238E27FC236}">
              <a16:creationId xmlns:a16="http://schemas.microsoft.com/office/drawing/2014/main" id="{00000000-0008-0000-0100-00003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 name="Picture 5">
          <a:extLst>
            <a:ext uri="{FF2B5EF4-FFF2-40B4-BE49-F238E27FC236}">
              <a16:creationId xmlns:a16="http://schemas.microsoft.com/office/drawing/2014/main" id="{00000000-0008-0000-0100-00003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 name="Picture 5">
          <a:extLst>
            <a:ext uri="{FF2B5EF4-FFF2-40B4-BE49-F238E27FC236}">
              <a16:creationId xmlns:a16="http://schemas.microsoft.com/office/drawing/2014/main" id="{00000000-0008-0000-0100-00003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 name="Picture 5">
          <a:extLst>
            <a:ext uri="{FF2B5EF4-FFF2-40B4-BE49-F238E27FC236}">
              <a16:creationId xmlns:a16="http://schemas.microsoft.com/office/drawing/2014/main" id="{00000000-0008-0000-0100-00003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 name="Picture 5">
          <a:extLst>
            <a:ext uri="{FF2B5EF4-FFF2-40B4-BE49-F238E27FC236}">
              <a16:creationId xmlns:a16="http://schemas.microsoft.com/office/drawing/2014/main" id="{00000000-0008-0000-0100-00003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 name="Picture 5">
          <a:extLst>
            <a:ext uri="{FF2B5EF4-FFF2-40B4-BE49-F238E27FC236}">
              <a16:creationId xmlns:a16="http://schemas.microsoft.com/office/drawing/2014/main" id="{00000000-0008-0000-0100-00003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 name="Picture 5">
          <a:extLst>
            <a:ext uri="{FF2B5EF4-FFF2-40B4-BE49-F238E27FC236}">
              <a16:creationId xmlns:a16="http://schemas.microsoft.com/office/drawing/2014/main" id="{00000000-0008-0000-0100-00003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 name="Picture 5">
          <a:extLst>
            <a:ext uri="{FF2B5EF4-FFF2-40B4-BE49-F238E27FC236}">
              <a16:creationId xmlns:a16="http://schemas.microsoft.com/office/drawing/2014/main" id="{00000000-0008-0000-0100-00004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 name="Picture 5">
          <a:extLst>
            <a:ext uri="{FF2B5EF4-FFF2-40B4-BE49-F238E27FC236}">
              <a16:creationId xmlns:a16="http://schemas.microsoft.com/office/drawing/2014/main" id="{00000000-0008-0000-0100-00004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 name="Picture 5">
          <a:extLst>
            <a:ext uri="{FF2B5EF4-FFF2-40B4-BE49-F238E27FC236}">
              <a16:creationId xmlns:a16="http://schemas.microsoft.com/office/drawing/2014/main" id="{00000000-0008-0000-0100-00004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 name="Picture 5">
          <a:extLst>
            <a:ext uri="{FF2B5EF4-FFF2-40B4-BE49-F238E27FC236}">
              <a16:creationId xmlns:a16="http://schemas.microsoft.com/office/drawing/2014/main" id="{00000000-0008-0000-0100-00004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 name="Picture 5">
          <a:extLst>
            <a:ext uri="{FF2B5EF4-FFF2-40B4-BE49-F238E27FC236}">
              <a16:creationId xmlns:a16="http://schemas.microsoft.com/office/drawing/2014/main" id="{00000000-0008-0000-0100-00004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 name="Picture 5">
          <a:extLst>
            <a:ext uri="{FF2B5EF4-FFF2-40B4-BE49-F238E27FC236}">
              <a16:creationId xmlns:a16="http://schemas.microsoft.com/office/drawing/2014/main" id="{00000000-0008-0000-0100-00004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 name="Picture 5">
          <a:extLst>
            <a:ext uri="{FF2B5EF4-FFF2-40B4-BE49-F238E27FC236}">
              <a16:creationId xmlns:a16="http://schemas.microsoft.com/office/drawing/2014/main" id="{00000000-0008-0000-0100-00004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 name="Picture 5">
          <a:extLst>
            <a:ext uri="{FF2B5EF4-FFF2-40B4-BE49-F238E27FC236}">
              <a16:creationId xmlns:a16="http://schemas.microsoft.com/office/drawing/2014/main" id="{00000000-0008-0000-0100-00004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 name="Picture 5">
          <a:extLst>
            <a:ext uri="{FF2B5EF4-FFF2-40B4-BE49-F238E27FC236}">
              <a16:creationId xmlns:a16="http://schemas.microsoft.com/office/drawing/2014/main" id="{00000000-0008-0000-0100-00004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 name="Picture 5">
          <a:extLst>
            <a:ext uri="{FF2B5EF4-FFF2-40B4-BE49-F238E27FC236}">
              <a16:creationId xmlns:a16="http://schemas.microsoft.com/office/drawing/2014/main" id="{00000000-0008-0000-0100-00004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 name="Picture 5">
          <a:extLst>
            <a:ext uri="{FF2B5EF4-FFF2-40B4-BE49-F238E27FC236}">
              <a16:creationId xmlns:a16="http://schemas.microsoft.com/office/drawing/2014/main" id="{00000000-0008-0000-0100-00004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 name="Picture 5">
          <a:extLst>
            <a:ext uri="{FF2B5EF4-FFF2-40B4-BE49-F238E27FC236}">
              <a16:creationId xmlns:a16="http://schemas.microsoft.com/office/drawing/2014/main" id="{00000000-0008-0000-0100-00004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 name="Picture 5">
          <a:extLst>
            <a:ext uri="{FF2B5EF4-FFF2-40B4-BE49-F238E27FC236}">
              <a16:creationId xmlns:a16="http://schemas.microsoft.com/office/drawing/2014/main" id="{00000000-0008-0000-0100-00004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 name="Picture 5">
          <a:extLst>
            <a:ext uri="{FF2B5EF4-FFF2-40B4-BE49-F238E27FC236}">
              <a16:creationId xmlns:a16="http://schemas.microsoft.com/office/drawing/2014/main" id="{00000000-0008-0000-0100-00004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 name="Picture 5">
          <a:extLst>
            <a:ext uri="{FF2B5EF4-FFF2-40B4-BE49-F238E27FC236}">
              <a16:creationId xmlns:a16="http://schemas.microsoft.com/office/drawing/2014/main" id="{00000000-0008-0000-0100-00004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 name="Picture 5">
          <a:extLst>
            <a:ext uri="{FF2B5EF4-FFF2-40B4-BE49-F238E27FC236}">
              <a16:creationId xmlns:a16="http://schemas.microsoft.com/office/drawing/2014/main" id="{00000000-0008-0000-0100-00004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 name="Picture 5">
          <a:extLst>
            <a:ext uri="{FF2B5EF4-FFF2-40B4-BE49-F238E27FC236}">
              <a16:creationId xmlns:a16="http://schemas.microsoft.com/office/drawing/2014/main" id="{00000000-0008-0000-0100-00005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 name="Picture 5">
          <a:extLst>
            <a:ext uri="{FF2B5EF4-FFF2-40B4-BE49-F238E27FC236}">
              <a16:creationId xmlns:a16="http://schemas.microsoft.com/office/drawing/2014/main" id="{00000000-0008-0000-0100-00005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 name="Picture 5">
          <a:extLst>
            <a:ext uri="{FF2B5EF4-FFF2-40B4-BE49-F238E27FC236}">
              <a16:creationId xmlns:a16="http://schemas.microsoft.com/office/drawing/2014/main" id="{00000000-0008-0000-0100-00005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 name="Picture 5">
          <a:extLst>
            <a:ext uri="{FF2B5EF4-FFF2-40B4-BE49-F238E27FC236}">
              <a16:creationId xmlns:a16="http://schemas.microsoft.com/office/drawing/2014/main" id="{00000000-0008-0000-0100-00005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 name="Picture 5">
          <a:extLst>
            <a:ext uri="{FF2B5EF4-FFF2-40B4-BE49-F238E27FC236}">
              <a16:creationId xmlns:a16="http://schemas.microsoft.com/office/drawing/2014/main" id="{00000000-0008-0000-0100-00005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5" name="Picture 5">
          <a:extLst>
            <a:ext uri="{FF2B5EF4-FFF2-40B4-BE49-F238E27FC236}">
              <a16:creationId xmlns:a16="http://schemas.microsoft.com/office/drawing/2014/main" id="{00000000-0008-0000-0100-00005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6" name="Picture 5">
          <a:extLst>
            <a:ext uri="{FF2B5EF4-FFF2-40B4-BE49-F238E27FC236}">
              <a16:creationId xmlns:a16="http://schemas.microsoft.com/office/drawing/2014/main" id="{00000000-0008-0000-0100-00005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7" name="Picture 5">
          <a:extLst>
            <a:ext uri="{FF2B5EF4-FFF2-40B4-BE49-F238E27FC236}">
              <a16:creationId xmlns:a16="http://schemas.microsoft.com/office/drawing/2014/main" id="{00000000-0008-0000-0100-00005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8" name="Picture 5">
          <a:extLst>
            <a:ext uri="{FF2B5EF4-FFF2-40B4-BE49-F238E27FC236}">
              <a16:creationId xmlns:a16="http://schemas.microsoft.com/office/drawing/2014/main" id="{00000000-0008-0000-0100-00005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9" name="Picture 5">
          <a:extLst>
            <a:ext uri="{FF2B5EF4-FFF2-40B4-BE49-F238E27FC236}">
              <a16:creationId xmlns:a16="http://schemas.microsoft.com/office/drawing/2014/main" id="{00000000-0008-0000-0100-00005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0" name="Picture 5">
          <a:extLst>
            <a:ext uri="{FF2B5EF4-FFF2-40B4-BE49-F238E27FC236}">
              <a16:creationId xmlns:a16="http://schemas.microsoft.com/office/drawing/2014/main" id="{00000000-0008-0000-0100-00005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1" name="Picture 5">
          <a:extLst>
            <a:ext uri="{FF2B5EF4-FFF2-40B4-BE49-F238E27FC236}">
              <a16:creationId xmlns:a16="http://schemas.microsoft.com/office/drawing/2014/main" id="{00000000-0008-0000-0100-00005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2" name="Picture 5">
          <a:extLst>
            <a:ext uri="{FF2B5EF4-FFF2-40B4-BE49-F238E27FC236}">
              <a16:creationId xmlns:a16="http://schemas.microsoft.com/office/drawing/2014/main" id="{00000000-0008-0000-0100-00005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3" name="Picture 5">
          <a:extLst>
            <a:ext uri="{FF2B5EF4-FFF2-40B4-BE49-F238E27FC236}">
              <a16:creationId xmlns:a16="http://schemas.microsoft.com/office/drawing/2014/main" id="{00000000-0008-0000-0100-00005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4" name="Picture 5">
          <a:extLst>
            <a:ext uri="{FF2B5EF4-FFF2-40B4-BE49-F238E27FC236}">
              <a16:creationId xmlns:a16="http://schemas.microsoft.com/office/drawing/2014/main" id="{00000000-0008-0000-0100-00005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5" name="Picture 5">
          <a:extLst>
            <a:ext uri="{FF2B5EF4-FFF2-40B4-BE49-F238E27FC236}">
              <a16:creationId xmlns:a16="http://schemas.microsoft.com/office/drawing/2014/main" id="{00000000-0008-0000-0100-00005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6" name="Picture 5">
          <a:extLst>
            <a:ext uri="{FF2B5EF4-FFF2-40B4-BE49-F238E27FC236}">
              <a16:creationId xmlns:a16="http://schemas.microsoft.com/office/drawing/2014/main" id="{00000000-0008-0000-0100-00006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7" name="Picture 5">
          <a:extLst>
            <a:ext uri="{FF2B5EF4-FFF2-40B4-BE49-F238E27FC236}">
              <a16:creationId xmlns:a16="http://schemas.microsoft.com/office/drawing/2014/main" id="{00000000-0008-0000-0100-00006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8" name="Picture 5">
          <a:extLst>
            <a:ext uri="{FF2B5EF4-FFF2-40B4-BE49-F238E27FC236}">
              <a16:creationId xmlns:a16="http://schemas.microsoft.com/office/drawing/2014/main" id="{00000000-0008-0000-0100-00006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99" name="Picture 5">
          <a:extLst>
            <a:ext uri="{FF2B5EF4-FFF2-40B4-BE49-F238E27FC236}">
              <a16:creationId xmlns:a16="http://schemas.microsoft.com/office/drawing/2014/main" id="{00000000-0008-0000-0100-00006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0" name="Picture 5">
          <a:extLst>
            <a:ext uri="{FF2B5EF4-FFF2-40B4-BE49-F238E27FC236}">
              <a16:creationId xmlns:a16="http://schemas.microsoft.com/office/drawing/2014/main" id="{00000000-0008-0000-0100-00006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1" name="Picture 5">
          <a:extLst>
            <a:ext uri="{FF2B5EF4-FFF2-40B4-BE49-F238E27FC236}">
              <a16:creationId xmlns:a16="http://schemas.microsoft.com/office/drawing/2014/main" id="{00000000-0008-0000-0100-00006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2" name="Picture 5">
          <a:extLst>
            <a:ext uri="{FF2B5EF4-FFF2-40B4-BE49-F238E27FC236}">
              <a16:creationId xmlns:a16="http://schemas.microsoft.com/office/drawing/2014/main" id="{00000000-0008-0000-0100-00006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3" name="Picture 5">
          <a:extLst>
            <a:ext uri="{FF2B5EF4-FFF2-40B4-BE49-F238E27FC236}">
              <a16:creationId xmlns:a16="http://schemas.microsoft.com/office/drawing/2014/main" id="{00000000-0008-0000-0100-00006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4" name="Picture 5">
          <a:extLst>
            <a:ext uri="{FF2B5EF4-FFF2-40B4-BE49-F238E27FC236}">
              <a16:creationId xmlns:a16="http://schemas.microsoft.com/office/drawing/2014/main" id="{00000000-0008-0000-0100-00006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5" name="Picture 5">
          <a:extLst>
            <a:ext uri="{FF2B5EF4-FFF2-40B4-BE49-F238E27FC236}">
              <a16:creationId xmlns:a16="http://schemas.microsoft.com/office/drawing/2014/main" id="{00000000-0008-0000-0100-00006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6" name="Picture 5">
          <a:extLst>
            <a:ext uri="{FF2B5EF4-FFF2-40B4-BE49-F238E27FC236}">
              <a16:creationId xmlns:a16="http://schemas.microsoft.com/office/drawing/2014/main" id="{00000000-0008-0000-0100-00006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7" name="Picture 5">
          <a:extLst>
            <a:ext uri="{FF2B5EF4-FFF2-40B4-BE49-F238E27FC236}">
              <a16:creationId xmlns:a16="http://schemas.microsoft.com/office/drawing/2014/main" id="{00000000-0008-0000-0100-00006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8" name="Picture 5">
          <a:extLst>
            <a:ext uri="{FF2B5EF4-FFF2-40B4-BE49-F238E27FC236}">
              <a16:creationId xmlns:a16="http://schemas.microsoft.com/office/drawing/2014/main" id="{00000000-0008-0000-0100-00006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09" name="Picture 5">
          <a:extLst>
            <a:ext uri="{FF2B5EF4-FFF2-40B4-BE49-F238E27FC236}">
              <a16:creationId xmlns:a16="http://schemas.microsoft.com/office/drawing/2014/main" id="{00000000-0008-0000-0100-00006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0" name="Picture 5">
          <a:extLst>
            <a:ext uri="{FF2B5EF4-FFF2-40B4-BE49-F238E27FC236}">
              <a16:creationId xmlns:a16="http://schemas.microsoft.com/office/drawing/2014/main" id="{00000000-0008-0000-0100-00006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1" name="Picture 5">
          <a:extLst>
            <a:ext uri="{FF2B5EF4-FFF2-40B4-BE49-F238E27FC236}">
              <a16:creationId xmlns:a16="http://schemas.microsoft.com/office/drawing/2014/main" id="{00000000-0008-0000-0100-00006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2" name="Picture 5">
          <a:extLst>
            <a:ext uri="{FF2B5EF4-FFF2-40B4-BE49-F238E27FC236}">
              <a16:creationId xmlns:a16="http://schemas.microsoft.com/office/drawing/2014/main" id="{00000000-0008-0000-0100-00007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3" name="Picture 5">
          <a:extLst>
            <a:ext uri="{FF2B5EF4-FFF2-40B4-BE49-F238E27FC236}">
              <a16:creationId xmlns:a16="http://schemas.microsoft.com/office/drawing/2014/main" id="{00000000-0008-0000-0100-00007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4" name="Picture 5">
          <a:extLst>
            <a:ext uri="{FF2B5EF4-FFF2-40B4-BE49-F238E27FC236}">
              <a16:creationId xmlns:a16="http://schemas.microsoft.com/office/drawing/2014/main" id="{00000000-0008-0000-0100-00007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5" name="Picture 5">
          <a:extLst>
            <a:ext uri="{FF2B5EF4-FFF2-40B4-BE49-F238E27FC236}">
              <a16:creationId xmlns:a16="http://schemas.microsoft.com/office/drawing/2014/main" id="{00000000-0008-0000-0100-00007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6" name="Picture 5">
          <a:extLst>
            <a:ext uri="{FF2B5EF4-FFF2-40B4-BE49-F238E27FC236}">
              <a16:creationId xmlns:a16="http://schemas.microsoft.com/office/drawing/2014/main" id="{00000000-0008-0000-0100-00007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7" name="Picture 5">
          <a:extLst>
            <a:ext uri="{FF2B5EF4-FFF2-40B4-BE49-F238E27FC236}">
              <a16:creationId xmlns:a16="http://schemas.microsoft.com/office/drawing/2014/main" id="{00000000-0008-0000-0100-00007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8" name="Picture 5">
          <a:extLst>
            <a:ext uri="{FF2B5EF4-FFF2-40B4-BE49-F238E27FC236}">
              <a16:creationId xmlns:a16="http://schemas.microsoft.com/office/drawing/2014/main" id="{00000000-0008-0000-0100-00007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19" name="Picture 5">
          <a:extLst>
            <a:ext uri="{FF2B5EF4-FFF2-40B4-BE49-F238E27FC236}">
              <a16:creationId xmlns:a16="http://schemas.microsoft.com/office/drawing/2014/main" id="{00000000-0008-0000-0100-00007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0" name="Picture 5">
          <a:extLst>
            <a:ext uri="{FF2B5EF4-FFF2-40B4-BE49-F238E27FC236}">
              <a16:creationId xmlns:a16="http://schemas.microsoft.com/office/drawing/2014/main" id="{00000000-0008-0000-0100-00007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1" name="Picture 5">
          <a:extLst>
            <a:ext uri="{FF2B5EF4-FFF2-40B4-BE49-F238E27FC236}">
              <a16:creationId xmlns:a16="http://schemas.microsoft.com/office/drawing/2014/main" id="{00000000-0008-0000-0100-00007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2" name="Picture 5">
          <a:extLst>
            <a:ext uri="{FF2B5EF4-FFF2-40B4-BE49-F238E27FC236}">
              <a16:creationId xmlns:a16="http://schemas.microsoft.com/office/drawing/2014/main" id="{00000000-0008-0000-0100-00007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3" name="Picture 5">
          <a:extLst>
            <a:ext uri="{FF2B5EF4-FFF2-40B4-BE49-F238E27FC236}">
              <a16:creationId xmlns:a16="http://schemas.microsoft.com/office/drawing/2014/main" id="{00000000-0008-0000-0100-00007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4" name="Picture 5">
          <a:extLst>
            <a:ext uri="{FF2B5EF4-FFF2-40B4-BE49-F238E27FC236}">
              <a16:creationId xmlns:a16="http://schemas.microsoft.com/office/drawing/2014/main" id="{00000000-0008-0000-0100-00007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5" name="Picture 5">
          <a:extLst>
            <a:ext uri="{FF2B5EF4-FFF2-40B4-BE49-F238E27FC236}">
              <a16:creationId xmlns:a16="http://schemas.microsoft.com/office/drawing/2014/main" id="{00000000-0008-0000-0100-00007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6" name="Picture 5">
          <a:extLst>
            <a:ext uri="{FF2B5EF4-FFF2-40B4-BE49-F238E27FC236}">
              <a16:creationId xmlns:a16="http://schemas.microsoft.com/office/drawing/2014/main" id="{00000000-0008-0000-0100-00007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7" name="Picture 5">
          <a:extLst>
            <a:ext uri="{FF2B5EF4-FFF2-40B4-BE49-F238E27FC236}">
              <a16:creationId xmlns:a16="http://schemas.microsoft.com/office/drawing/2014/main" id="{00000000-0008-0000-0100-00007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8" name="Picture 5">
          <a:extLst>
            <a:ext uri="{FF2B5EF4-FFF2-40B4-BE49-F238E27FC236}">
              <a16:creationId xmlns:a16="http://schemas.microsoft.com/office/drawing/2014/main" id="{00000000-0008-0000-0100-00008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29" name="Picture 5">
          <a:extLst>
            <a:ext uri="{FF2B5EF4-FFF2-40B4-BE49-F238E27FC236}">
              <a16:creationId xmlns:a16="http://schemas.microsoft.com/office/drawing/2014/main" id="{00000000-0008-0000-0100-00008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0" name="Picture 5">
          <a:extLst>
            <a:ext uri="{FF2B5EF4-FFF2-40B4-BE49-F238E27FC236}">
              <a16:creationId xmlns:a16="http://schemas.microsoft.com/office/drawing/2014/main" id="{00000000-0008-0000-0100-00008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1" name="Picture 5">
          <a:extLst>
            <a:ext uri="{FF2B5EF4-FFF2-40B4-BE49-F238E27FC236}">
              <a16:creationId xmlns:a16="http://schemas.microsoft.com/office/drawing/2014/main" id="{00000000-0008-0000-0100-00008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2" name="Picture 5">
          <a:extLst>
            <a:ext uri="{FF2B5EF4-FFF2-40B4-BE49-F238E27FC236}">
              <a16:creationId xmlns:a16="http://schemas.microsoft.com/office/drawing/2014/main" id="{00000000-0008-0000-0100-00008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3" name="Picture 5">
          <a:extLst>
            <a:ext uri="{FF2B5EF4-FFF2-40B4-BE49-F238E27FC236}">
              <a16:creationId xmlns:a16="http://schemas.microsoft.com/office/drawing/2014/main" id="{00000000-0008-0000-0100-00008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4" name="Picture 5">
          <a:extLst>
            <a:ext uri="{FF2B5EF4-FFF2-40B4-BE49-F238E27FC236}">
              <a16:creationId xmlns:a16="http://schemas.microsoft.com/office/drawing/2014/main" id="{00000000-0008-0000-0100-00008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5" name="Picture 5">
          <a:extLst>
            <a:ext uri="{FF2B5EF4-FFF2-40B4-BE49-F238E27FC236}">
              <a16:creationId xmlns:a16="http://schemas.microsoft.com/office/drawing/2014/main" id="{00000000-0008-0000-0100-00008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6" name="Picture 5">
          <a:extLst>
            <a:ext uri="{FF2B5EF4-FFF2-40B4-BE49-F238E27FC236}">
              <a16:creationId xmlns:a16="http://schemas.microsoft.com/office/drawing/2014/main" id="{00000000-0008-0000-0100-00008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7" name="Picture 5">
          <a:extLst>
            <a:ext uri="{FF2B5EF4-FFF2-40B4-BE49-F238E27FC236}">
              <a16:creationId xmlns:a16="http://schemas.microsoft.com/office/drawing/2014/main" id="{00000000-0008-0000-0100-00008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8" name="Picture 5">
          <a:extLst>
            <a:ext uri="{FF2B5EF4-FFF2-40B4-BE49-F238E27FC236}">
              <a16:creationId xmlns:a16="http://schemas.microsoft.com/office/drawing/2014/main" id="{00000000-0008-0000-0100-00008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39" name="Picture 5">
          <a:extLst>
            <a:ext uri="{FF2B5EF4-FFF2-40B4-BE49-F238E27FC236}">
              <a16:creationId xmlns:a16="http://schemas.microsoft.com/office/drawing/2014/main" id="{00000000-0008-0000-0100-00008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0" name="Picture 5">
          <a:extLst>
            <a:ext uri="{FF2B5EF4-FFF2-40B4-BE49-F238E27FC236}">
              <a16:creationId xmlns:a16="http://schemas.microsoft.com/office/drawing/2014/main" id="{00000000-0008-0000-0100-00008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1" name="Picture 5">
          <a:extLst>
            <a:ext uri="{FF2B5EF4-FFF2-40B4-BE49-F238E27FC236}">
              <a16:creationId xmlns:a16="http://schemas.microsoft.com/office/drawing/2014/main" id="{00000000-0008-0000-0100-00008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2" name="Picture 5">
          <a:extLst>
            <a:ext uri="{FF2B5EF4-FFF2-40B4-BE49-F238E27FC236}">
              <a16:creationId xmlns:a16="http://schemas.microsoft.com/office/drawing/2014/main" id="{00000000-0008-0000-0100-00008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3" name="Picture 5">
          <a:extLst>
            <a:ext uri="{FF2B5EF4-FFF2-40B4-BE49-F238E27FC236}">
              <a16:creationId xmlns:a16="http://schemas.microsoft.com/office/drawing/2014/main" id="{00000000-0008-0000-0100-00008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4" name="Picture 5">
          <a:extLst>
            <a:ext uri="{FF2B5EF4-FFF2-40B4-BE49-F238E27FC236}">
              <a16:creationId xmlns:a16="http://schemas.microsoft.com/office/drawing/2014/main" id="{00000000-0008-0000-0100-00009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5" name="Picture 5">
          <a:extLst>
            <a:ext uri="{FF2B5EF4-FFF2-40B4-BE49-F238E27FC236}">
              <a16:creationId xmlns:a16="http://schemas.microsoft.com/office/drawing/2014/main" id="{00000000-0008-0000-0100-00009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6" name="Picture 5">
          <a:extLst>
            <a:ext uri="{FF2B5EF4-FFF2-40B4-BE49-F238E27FC236}">
              <a16:creationId xmlns:a16="http://schemas.microsoft.com/office/drawing/2014/main" id="{00000000-0008-0000-0100-00009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7" name="Picture 5">
          <a:extLst>
            <a:ext uri="{FF2B5EF4-FFF2-40B4-BE49-F238E27FC236}">
              <a16:creationId xmlns:a16="http://schemas.microsoft.com/office/drawing/2014/main" id="{00000000-0008-0000-0100-00009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8" name="Picture 5">
          <a:extLst>
            <a:ext uri="{FF2B5EF4-FFF2-40B4-BE49-F238E27FC236}">
              <a16:creationId xmlns:a16="http://schemas.microsoft.com/office/drawing/2014/main" id="{00000000-0008-0000-0100-00009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49" name="Picture 5">
          <a:extLst>
            <a:ext uri="{FF2B5EF4-FFF2-40B4-BE49-F238E27FC236}">
              <a16:creationId xmlns:a16="http://schemas.microsoft.com/office/drawing/2014/main" id="{00000000-0008-0000-0100-00009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0" name="Picture 5">
          <a:extLst>
            <a:ext uri="{FF2B5EF4-FFF2-40B4-BE49-F238E27FC236}">
              <a16:creationId xmlns:a16="http://schemas.microsoft.com/office/drawing/2014/main" id="{00000000-0008-0000-0100-00009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1" name="Picture 5">
          <a:extLst>
            <a:ext uri="{FF2B5EF4-FFF2-40B4-BE49-F238E27FC236}">
              <a16:creationId xmlns:a16="http://schemas.microsoft.com/office/drawing/2014/main" id="{00000000-0008-0000-0100-00009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2" name="Picture 5">
          <a:extLst>
            <a:ext uri="{FF2B5EF4-FFF2-40B4-BE49-F238E27FC236}">
              <a16:creationId xmlns:a16="http://schemas.microsoft.com/office/drawing/2014/main" id="{00000000-0008-0000-0100-00009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3" name="Picture 5">
          <a:extLst>
            <a:ext uri="{FF2B5EF4-FFF2-40B4-BE49-F238E27FC236}">
              <a16:creationId xmlns:a16="http://schemas.microsoft.com/office/drawing/2014/main" id="{00000000-0008-0000-0100-00009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4" name="Picture 5">
          <a:extLst>
            <a:ext uri="{FF2B5EF4-FFF2-40B4-BE49-F238E27FC236}">
              <a16:creationId xmlns:a16="http://schemas.microsoft.com/office/drawing/2014/main" id="{00000000-0008-0000-0100-00009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5" name="Picture 5">
          <a:extLst>
            <a:ext uri="{FF2B5EF4-FFF2-40B4-BE49-F238E27FC236}">
              <a16:creationId xmlns:a16="http://schemas.microsoft.com/office/drawing/2014/main" id="{00000000-0008-0000-0100-00009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6" name="Picture 5">
          <a:extLst>
            <a:ext uri="{FF2B5EF4-FFF2-40B4-BE49-F238E27FC236}">
              <a16:creationId xmlns:a16="http://schemas.microsoft.com/office/drawing/2014/main" id="{00000000-0008-0000-0100-00009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7" name="Picture 5">
          <a:extLst>
            <a:ext uri="{FF2B5EF4-FFF2-40B4-BE49-F238E27FC236}">
              <a16:creationId xmlns:a16="http://schemas.microsoft.com/office/drawing/2014/main" id="{00000000-0008-0000-0100-00009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8" name="Picture 5">
          <a:extLst>
            <a:ext uri="{FF2B5EF4-FFF2-40B4-BE49-F238E27FC236}">
              <a16:creationId xmlns:a16="http://schemas.microsoft.com/office/drawing/2014/main" id="{00000000-0008-0000-0100-00009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59" name="Picture 5">
          <a:extLst>
            <a:ext uri="{FF2B5EF4-FFF2-40B4-BE49-F238E27FC236}">
              <a16:creationId xmlns:a16="http://schemas.microsoft.com/office/drawing/2014/main" id="{00000000-0008-0000-0100-00009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0" name="Picture 5">
          <a:extLst>
            <a:ext uri="{FF2B5EF4-FFF2-40B4-BE49-F238E27FC236}">
              <a16:creationId xmlns:a16="http://schemas.microsoft.com/office/drawing/2014/main" id="{00000000-0008-0000-0100-0000A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1" name="Picture 5">
          <a:extLst>
            <a:ext uri="{FF2B5EF4-FFF2-40B4-BE49-F238E27FC236}">
              <a16:creationId xmlns:a16="http://schemas.microsoft.com/office/drawing/2014/main" id="{00000000-0008-0000-0100-0000A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2" name="Picture 5">
          <a:extLst>
            <a:ext uri="{FF2B5EF4-FFF2-40B4-BE49-F238E27FC236}">
              <a16:creationId xmlns:a16="http://schemas.microsoft.com/office/drawing/2014/main" id="{00000000-0008-0000-0100-0000A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3" name="Picture 5">
          <a:extLst>
            <a:ext uri="{FF2B5EF4-FFF2-40B4-BE49-F238E27FC236}">
              <a16:creationId xmlns:a16="http://schemas.microsoft.com/office/drawing/2014/main" id="{00000000-0008-0000-0100-0000A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4" name="Picture 5">
          <a:extLst>
            <a:ext uri="{FF2B5EF4-FFF2-40B4-BE49-F238E27FC236}">
              <a16:creationId xmlns:a16="http://schemas.microsoft.com/office/drawing/2014/main" id="{00000000-0008-0000-0100-0000A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5" name="Picture 5">
          <a:extLst>
            <a:ext uri="{FF2B5EF4-FFF2-40B4-BE49-F238E27FC236}">
              <a16:creationId xmlns:a16="http://schemas.microsoft.com/office/drawing/2014/main" id="{00000000-0008-0000-0100-0000A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6" name="Picture 5">
          <a:extLst>
            <a:ext uri="{FF2B5EF4-FFF2-40B4-BE49-F238E27FC236}">
              <a16:creationId xmlns:a16="http://schemas.microsoft.com/office/drawing/2014/main" id="{00000000-0008-0000-0100-0000A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7" name="Picture 5">
          <a:extLst>
            <a:ext uri="{FF2B5EF4-FFF2-40B4-BE49-F238E27FC236}">
              <a16:creationId xmlns:a16="http://schemas.microsoft.com/office/drawing/2014/main" id="{00000000-0008-0000-0100-0000A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8" name="Picture 5">
          <a:extLst>
            <a:ext uri="{FF2B5EF4-FFF2-40B4-BE49-F238E27FC236}">
              <a16:creationId xmlns:a16="http://schemas.microsoft.com/office/drawing/2014/main" id="{00000000-0008-0000-0100-0000A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69" name="Picture 5">
          <a:extLst>
            <a:ext uri="{FF2B5EF4-FFF2-40B4-BE49-F238E27FC236}">
              <a16:creationId xmlns:a16="http://schemas.microsoft.com/office/drawing/2014/main" id="{00000000-0008-0000-0100-0000A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0" name="Picture 5">
          <a:extLst>
            <a:ext uri="{FF2B5EF4-FFF2-40B4-BE49-F238E27FC236}">
              <a16:creationId xmlns:a16="http://schemas.microsoft.com/office/drawing/2014/main" id="{00000000-0008-0000-0100-0000A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1" name="Picture 5">
          <a:extLst>
            <a:ext uri="{FF2B5EF4-FFF2-40B4-BE49-F238E27FC236}">
              <a16:creationId xmlns:a16="http://schemas.microsoft.com/office/drawing/2014/main" id="{00000000-0008-0000-0100-0000A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2" name="Picture 5">
          <a:extLst>
            <a:ext uri="{FF2B5EF4-FFF2-40B4-BE49-F238E27FC236}">
              <a16:creationId xmlns:a16="http://schemas.microsoft.com/office/drawing/2014/main" id="{00000000-0008-0000-0100-0000A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3" name="Picture 5">
          <a:extLst>
            <a:ext uri="{FF2B5EF4-FFF2-40B4-BE49-F238E27FC236}">
              <a16:creationId xmlns:a16="http://schemas.microsoft.com/office/drawing/2014/main" id="{00000000-0008-0000-0100-0000A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4" name="Picture 5">
          <a:extLst>
            <a:ext uri="{FF2B5EF4-FFF2-40B4-BE49-F238E27FC236}">
              <a16:creationId xmlns:a16="http://schemas.microsoft.com/office/drawing/2014/main" id="{00000000-0008-0000-0100-0000A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5" name="Picture 5">
          <a:extLst>
            <a:ext uri="{FF2B5EF4-FFF2-40B4-BE49-F238E27FC236}">
              <a16:creationId xmlns:a16="http://schemas.microsoft.com/office/drawing/2014/main" id="{00000000-0008-0000-0100-0000A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6" name="Picture 5">
          <a:extLst>
            <a:ext uri="{FF2B5EF4-FFF2-40B4-BE49-F238E27FC236}">
              <a16:creationId xmlns:a16="http://schemas.microsoft.com/office/drawing/2014/main" id="{00000000-0008-0000-0100-0000B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7" name="Picture 5">
          <a:extLst>
            <a:ext uri="{FF2B5EF4-FFF2-40B4-BE49-F238E27FC236}">
              <a16:creationId xmlns:a16="http://schemas.microsoft.com/office/drawing/2014/main" id="{00000000-0008-0000-0100-0000B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8" name="Picture 5">
          <a:extLst>
            <a:ext uri="{FF2B5EF4-FFF2-40B4-BE49-F238E27FC236}">
              <a16:creationId xmlns:a16="http://schemas.microsoft.com/office/drawing/2014/main" id="{00000000-0008-0000-0100-0000B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79" name="Picture 5">
          <a:extLst>
            <a:ext uri="{FF2B5EF4-FFF2-40B4-BE49-F238E27FC236}">
              <a16:creationId xmlns:a16="http://schemas.microsoft.com/office/drawing/2014/main" id="{00000000-0008-0000-0100-0000B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0" name="Picture 5">
          <a:extLst>
            <a:ext uri="{FF2B5EF4-FFF2-40B4-BE49-F238E27FC236}">
              <a16:creationId xmlns:a16="http://schemas.microsoft.com/office/drawing/2014/main" id="{00000000-0008-0000-0100-0000B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1" name="Picture 5">
          <a:extLst>
            <a:ext uri="{FF2B5EF4-FFF2-40B4-BE49-F238E27FC236}">
              <a16:creationId xmlns:a16="http://schemas.microsoft.com/office/drawing/2014/main" id="{00000000-0008-0000-0100-0000B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2" name="Picture 5">
          <a:extLst>
            <a:ext uri="{FF2B5EF4-FFF2-40B4-BE49-F238E27FC236}">
              <a16:creationId xmlns:a16="http://schemas.microsoft.com/office/drawing/2014/main" id="{00000000-0008-0000-0100-0000B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3" name="Picture 5">
          <a:extLst>
            <a:ext uri="{FF2B5EF4-FFF2-40B4-BE49-F238E27FC236}">
              <a16:creationId xmlns:a16="http://schemas.microsoft.com/office/drawing/2014/main" id="{00000000-0008-0000-0100-0000B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4" name="Picture 5">
          <a:extLst>
            <a:ext uri="{FF2B5EF4-FFF2-40B4-BE49-F238E27FC236}">
              <a16:creationId xmlns:a16="http://schemas.microsoft.com/office/drawing/2014/main" id="{00000000-0008-0000-0100-0000B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5" name="Picture 5">
          <a:extLst>
            <a:ext uri="{FF2B5EF4-FFF2-40B4-BE49-F238E27FC236}">
              <a16:creationId xmlns:a16="http://schemas.microsoft.com/office/drawing/2014/main" id="{00000000-0008-0000-0100-0000B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6" name="Picture 5">
          <a:extLst>
            <a:ext uri="{FF2B5EF4-FFF2-40B4-BE49-F238E27FC236}">
              <a16:creationId xmlns:a16="http://schemas.microsoft.com/office/drawing/2014/main" id="{00000000-0008-0000-0100-0000B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7" name="Picture 5">
          <a:extLst>
            <a:ext uri="{FF2B5EF4-FFF2-40B4-BE49-F238E27FC236}">
              <a16:creationId xmlns:a16="http://schemas.microsoft.com/office/drawing/2014/main" id="{00000000-0008-0000-0100-0000B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8" name="Picture 5">
          <a:extLst>
            <a:ext uri="{FF2B5EF4-FFF2-40B4-BE49-F238E27FC236}">
              <a16:creationId xmlns:a16="http://schemas.microsoft.com/office/drawing/2014/main" id="{00000000-0008-0000-0100-0000B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89" name="Picture 5">
          <a:extLst>
            <a:ext uri="{FF2B5EF4-FFF2-40B4-BE49-F238E27FC236}">
              <a16:creationId xmlns:a16="http://schemas.microsoft.com/office/drawing/2014/main" id="{00000000-0008-0000-0100-0000B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0" name="Picture 5">
          <a:extLst>
            <a:ext uri="{FF2B5EF4-FFF2-40B4-BE49-F238E27FC236}">
              <a16:creationId xmlns:a16="http://schemas.microsoft.com/office/drawing/2014/main" id="{00000000-0008-0000-0100-0000B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1" name="Picture 5">
          <a:extLst>
            <a:ext uri="{FF2B5EF4-FFF2-40B4-BE49-F238E27FC236}">
              <a16:creationId xmlns:a16="http://schemas.microsoft.com/office/drawing/2014/main" id="{00000000-0008-0000-0100-0000B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2" name="Picture 5">
          <a:extLst>
            <a:ext uri="{FF2B5EF4-FFF2-40B4-BE49-F238E27FC236}">
              <a16:creationId xmlns:a16="http://schemas.microsoft.com/office/drawing/2014/main" id="{00000000-0008-0000-0100-0000C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3" name="Picture 5">
          <a:extLst>
            <a:ext uri="{FF2B5EF4-FFF2-40B4-BE49-F238E27FC236}">
              <a16:creationId xmlns:a16="http://schemas.microsoft.com/office/drawing/2014/main" id="{00000000-0008-0000-0100-0000C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4" name="Picture 5">
          <a:extLst>
            <a:ext uri="{FF2B5EF4-FFF2-40B4-BE49-F238E27FC236}">
              <a16:creationId xmlns:a16="http://schemas.microsoft.com/office/drawing/2014/main" id="{00000000-0008-0000-0100-0000C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5" name="Picture 5">
          <a:extLst>
            <a:ext uri="{FF2B5EF4-FFF2-40B4-BE49-F238E27FC236}">
              <a16:creationId xmlns:a16="http://schemas.microsoft.com/office/drawing/2014/main" id="{00000000-0008-0000-0100-0000C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6" name="Picture 5">
          <a:extLst>
            <a:ext uri="{FF2B5EF4-FFF2-40B4-BE49-F238E27FC236}">
              <a16:creationId xmlns:a16="http://schemas.microsoft.com/office/drawing/2014/main" id="{00000000-0008-0000-0100-0000C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7" name="Picture 5">
          <a:extLst>
            <a:ext uri="{FF2B5EF4-FFF2-40B4-BE49-F238E27FC236}">
              <a16:creationId xmlns:a16="http://schemas.microsoft.com/office/drawing/2014/main" id="{00000000-0008-0000-0100-0000C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8" name="Picture 5">
          <a:extLst>
            <a:ext uri="{FF2B5EF4-FFF2-40B4-BE49-F238E27FC236}">
              <a16:creationId xmlns:a16="http://schemas.microsoft.com/office/drawing/2014/main" id="{00000000-0008-0000-0100-0000C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199" name="Picture 5">
          <a:extLst>
            <a:ext uri="{FF2B5EF4-FFF2-40B4-BE49-F238E27FC236}">
              <a16:creationId xmlns:a16="http://schemas.microsoft.com/office/drawing/2014/main" id="{00000000-0008-0000-0100-0000C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0" name="Picture 5">
          <a:extLst>
            <a:ext uri="{FF2B5EF4-FFF2-40B4-BE49-F238E27FC236}">
              <a16:creationId xmlns:a16="http://schemas.microsoft.com/office/drawing/2014/main" id="{00000000-0008-0000-0100-0000C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1" name="Picture 5">
          <a:extLst>
            <a:ext uri="{FF2B5EF4-FFF2-40B4-BE49-F238E27FC236}">
              <a16:creationId xmlns:a16="http://schemas.microsoft.com/office/drawing/2014/main" id="{00000000-0008-0000-0100-0000C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2" name="Picture 5">
          <a:extLst>
            <a:ext uri="{FF2B5EF4-FFF2-40B4-BE49-F238E27FC236}">
              <a16:creationId xmlns:a16="http://schemas.microsoft.com/office/drawing/2014/main" id="{00000000-0008-0000-0100-0000C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3" name="Picture 5">
          <a:extLst>
            <a:ext uri="{FF2B5EF4-FFF2-40B4-BE49-F238E27FC236}">
              <a16:creationId xmlns:a16="http://schemas.microsoft.com/office/drawing/2014/main" id="{00000000-0008-0000-0100-0000C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4" name="Picture 5">
          <a:extLst>
            <a:ext uri="{FF2B5EF4-FFF2-40B4-BE49-F238E27FC236}">
              <a16:creationId xmlns:a16="http://schemas.microsoft.com/office/drawing/2014/main" id="{00000000-0008-0000-0100-0000C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5" name="Picture 5">
          <a:extLst>
            <a:ext uri="{FF2B5EF4-FFF2-40B4-BE49-F238E27FC236}">
              <a16:creationId xmlns:a16="http://schemas.microsoft.com/office/drawing/2014/main" id="{00000000-0008-0000-0100-0000C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6" name="Picture 5">
          <a:extLst>
            <a:ext uri="{FF2B5EF4-FFF2-40B4-BE49-F238E27FC236}">
              <a16:creationId xmlns:a16="http://schemas.microsoft.com/office/drawing/2014/main" id="{00000000-0008-0000-0100-0000C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7" name="Picture 5">
          <a:extLst>
            <a:ext uri="{FF2B5EF4-FFF2-40B4-BE49-F238E27FC236}">
              <a16:creationId xmlns:a16="http://schemas.microsoft.com/office/drawing/2014/main" id="{00000000-0008-0000-0100-0000C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8" name="Picture 5">
          <a:extLst>
            <a:ext uri="{FF2B5EF4-FFF2-40B4-BE49-F238E27FC236}">
              <a16:creationId xmlns:a16="http://schemas.microsoft.com/office/drawing/2014/main" id="{00000000-0008-0000-0100-0000D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09" name="Picture 5">
          <a:extLst>
            <a:ext uri="{FF2B5EF4-FFF2-40B4-BE49-F238E27FC236}">
              <a16:creationId xmlns:a16="http://schemas.microsoft.com/office/drawing/2014/main" id="{00000000-0008-0000-0100-0000D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0" name="Picture 5">
          <a:extLst>
            <a:ext uri="{FF2B5EF4-FFF2-40B4-BE49-F238E27FC236}">
              <a16:creationId xmlns:a16="http://schemas.microsoft.com/office/drawing/2014/main" id="{00000000-0008-0000-0100-0000D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1" name="Picture 5">
          <a:extLst>
            <a:ext uri="{FF2B5EF4-FFF2-40B4-BE49-F238E27FC236}">
              <a16:creationId xmlns:a16="http://schemas.microsoft.com/office/drawing/2014/main" id="{00000000-0008-0000-0100-0000D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2" name="Picture 5">
          <a:extLst>
            <a:ext uri="{FF2B5EF4-FFF2-40B4-BE49-F238E27FC236}">
              <a16:creationId xmlns:a16="http://schemas.microsoft.com/office/drawing/2014/main" id="{00000000-0008-0000-0100-0000D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3" name="Picture 5">
          <a:extLst>
            <a:ext uri="{FF2B5EF4-FFF2-40B4-BE49-F238E27FC236}">
              <a16:creationId xmlns:a16="http://schemas.microsoft.com/office/drawing/2014/main" id="{00000000-0008-0000-0100-0000D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4" name="Picture 5">
          <a:extLst>
            <a:ext uri="{FF2B5EF4-FFF2-40B4-BE49-F238E27FC236}">
              <a16:creationId xmlns:a16="http://schemas.microsoft.com/office/drawing/2014/main" id="{00000000-0008-0000-0100-0000D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5" name="Picture 5">
          <a:extLst>
            <a:ext uri="{FF2B5EF4-FFF2-40B4-BE49-F238E27FC236}">
              <a16:creationId xmlns:a16="http://schemas.microsoft.com/office/drawing/2014/main" id="{00000000-0008-0000-0100-0000D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6" name="Picture 5">
          <a:extLst>
            <a:ext uri="{FF2B5EF4-FFF2-40B4-BE49-F238E27FC236}">
              <a16:creationId xmlns:a16="http://schemas.microsoft.com/office/drawing/2014/main" id="{00000000-0008-0000-0100-0000D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7" name="Picture 5">
          <a:extLst>
            <a:ext uri="{FF2B5EF4-FFF2-40B4-BE49-F238E27FC236}">
              <a16:creationId xmlns:a16="http://schemas.microsoft.com/office/drawing/2014/main" id="{00000000-0008-0000-0100-0000D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8" name="Picture 5">
          <a:extLst>
            <a:ext uri="{FF2B5EF4-FFF2-40B4-BE49-F238E27FC236}">
              <a16:creationId xmlns:a16="http://schemas.microsoft.com/office/drawing/2014/main" id="{00000000-0008-0000-0100-0000D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19" name="Picture 5">
          <a:extLst>
            <a:ext uri="{FF2B5EF4-FFF2-40B4-BE49-F238E27FC236}">
              <a16:creationId xmlns:a16="http://schemas.microsoft.com/office/drawing/2014/main" id="{00000000-0008-0000-0100-0000D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0" name="Picture 5">
          <a:extLst>
            <a:ext uri="{FF2B5EF4-FFF2-40B4-BE49-F238E27FC236}">
              <a16:creationId xmlns:a16="http://schemas.microsoft.com/office/drawing/2014/main" id="{00000000-0008-0000-0100-0000D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1" name="Picture 5">
          <a:extLst>
            <a:ext uri="{FF2B5EF4-FFF2-40B4-BE49-F238E27FC236}">
              <a16:creationId xmlns:a16="http://schemas.microsoft.com/office/drawing/2014/main" id="{00000000-0008-0000-0100-0000D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2" name="Picture 5">
          <a:extLst>
            <a:ext uri="{FF2B5EF4-FFF2-40B4-BE49-F238E27FC236}">
              <a16:creationId xmlns:a16="http://schemas.microsoft.com/office/drawing/2014/main" id="{00000000-0008-0000-0100-0000D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3" name="Picture 5">
          <a:extLst>
            <a:ext uri="{FF2B5EF4-FFF2-40B4-BE49-F238E27FC236}">
              <a16:creationId xmlns:a16="http://schemas.microsoft.com/office/drawing/2014/main" id="{00000000-0008-0000-0100-0000D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4" name="Picture 5">
          <a:extLst>
            <a:ext uri="{FF2B5EF4-FFF2-40B4-BE49-F238E27FC236}">
              <a16:creationId xmlns:a16="http://schemas.microsoft.com/office/drawing/2014/main" id="{00000000-0008-0000-0100-0000E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5" name="Picture 5">
          <a:extLst>
            <a:ext uri="{FF2B5EF4-FFF2-40B4-BE49-F238E27FC236}">
              <a16:creationId xmlns:a16="http://schemas.microsoft.com/office/drawing/2014/main" id="{00000000-0008-0000-0100-0000E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6" name="Picture 5">
          <a:extLst>
            <a:ext uri="{FF2B5EF4-FFF2-40B4-BE49-F238E27FC236}">
              <a16:creationId xmlns:a16="http://schemas.microsoft.com/office/drawing/2014/main" id="{00000000-0008-0000-0100-0000E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7" name="Picture 5">
          <a:extLst>
            <a:ext uri="{FF2B5EF4-FFF2-40B4-BE49-F238E27FC236}">
              <a16:creationId xmlns:a16="http://schemas.microsoft.com/office/drawing/2014/main" id="{00000000-0008-0000-0100-0000E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8" name="Picture 5">
          <a:extLst>
            <a:ext uri="{FF2B5EF4-FFF2-40B4-BE49-F238E27FC236}">
              <a16:creationId xmlns:a16="http://schemas.microsoft.com/office/drawing/2014/main" id="{00000000-0008-0000-0100-0000E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29" name="Picture 5">
          <a:extLst>
            <a:ext uri="{FF2B5EF4-FFF2-40B4-BE49-F238E27FC236}">
              <a16:creationId xmlns:a16="http://schemas.microsoft.com/office/drawing/2014/main" id="{00000000-0008-0000-0100-0000E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0" name="Picture 5">
          <a:extLst>
            <a:ext uri="{FF2B5EF4-FFF2-40B4-BE49-F238E27FC236}">
              <a16:creationId xmlns:a16="http://schemas.microsoft.com/office/drawing/2014/main" id="{00000000-0008-0000-0100-0000E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1" name="Picture 5">
          <a:extLst>
            <a:ext uri="{FF2B5EF4-FFF2-40B4-BE49-F238E27FC236}">
              <a16:creationId xmlns:a16="http://schemas.microsoft.com/office/drawing/2014/main" id="{00000000-0008-0000-0100-0000E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2" name="Picture 5">
          <a:extLst>
            <a:ext uri="{FF2B5EF4-FFF2-40B4-BE49-F238E27FC236}">
              <a16:creationId xmlns:a16="http://schemas.microsoft.com/office/drawing/2014/main" id="{00000000-0008-0000-0100-0000E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3" name="Picture 5">
          <a:extLst>
            <a:ext uri="{FF2B5EF4-FFF2-40B4-BE49-F238E27FC236}">
              <a16:creationId xmlns:a16="http://schemas.microsoft.com/office/drawing/2014/main" id="{00000000-0008-0000-0100-0000E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4" name="Picture 5">
          <a:extLst>
            <a:ext uri="{FF2B5EF4-FFF2-40B4-BE49-F238E27FC236}">
              <a16:creationId xmlns:a16="http://schemas.microsoft.com/office/drawing/2014/main" id="{00000000-0008-0000-0100-0000E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5" name="Picture 5">
          <a:extLst>
            <a:ext uri="{FF2B5EF4-FFF2-40B4-BE49-F238E27FC236}">
              <a16:creationId xmlns:a16="http://schemas.microsoft.com/office/drawing/2014/main" id="{00000000-0008-0000-0100-0000E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6" name="Picture 5">
          <a:extLst>
            <a:ext uri="{FF2B5EF4-FFF2-40B4-BE49-F238E27FC236}">
              <a16:creationId xmlns:a16="http://schemas.microsoft.com/office/drawing/2014/main" id="{00000000-0008-0000-0100-0000E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7" name="Picture 5">
          <a:extLst>
            <a:ext uri="{FF2B5EF4-FFF2-40B4-BE49-F238E27FC236}">
              <a16:creationId xmlns:a16="http://schemas.microsoft.com/office/drawing/2014/main" id="{00000000-0008-0000-0100-0000E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8" name="Picture 5">
          <a:extLst>
            <a:ext uri="{FF2B5EF4-FFF2-40B4-BE49-F238E27FC236}">
              <a16:creationId xmlns:a16="http://schemas.microsoft.com/office/drawing/2014/main" id="{00000000-0008-0000-0100-0000E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39" name="Picture 5">
          <a:extLst>
            <a:ext uri="{FF2B5EF4-FFF2-40B4-BE49-F238E27FC236}">
              <a16:creationId xmlns:a16="http://schemas.microsoft.com/office/drawing/2014/main" id="{00000000-0008-0000-0100-0000E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0" name="Picture 5">
          <a:extLst>
            <a:ext uri="{FF2B5EF4-FFF2-40B4-BE49-F238E27FC236}">
              <a16:creationId xmlns:a16="http://schemas.microsoft.com/office/drawing/2014/main" id="{00000000-0008-0000-0100-0000F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1" name="Picture 5">
          <a:extLst>
            <a:ext uri="{FF2B5EF4-FFF2-40B4-BE49-F238E27FC236}">
              <a16:creationId xmlns:a16="http://schemas.microsoft.com/office/drawing/2014/main" id="{00000000-0008-0000-0100-0000F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2" name="Picture 5">
          <a:extLst>
            <a:ext uri="{FF2B5EF4-FFF2-40B4-BE49-F238E27FC236}">
              <a16:creationId xmlns:a16="http://schemas.microsoft.com/office/drawing/2014/main" id="{00000000-0008-0000-0100-0000F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3" name="Picture 5">
          <a:extLst>
            <a:ext uri="{FF2B5EF4-FFF2-40B4-BE49-F238E27FC236}">
              <a16:creationId xmlns:a16="http://schemas.microsoft.com/office/drawing/2014/main" id="{00000000-0008-0000-0100-0000F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4" name="Picture 5">
          <a:extLst>
            <a:ext uri="{FF2B5EF4-FFF2-40B4-BE49-F238E27FC236}">
              <a16:creationId xmlns:a16="http://schemas.microsoft.com/office/drawing/2014/main" id="{00000000-0008-0000-0100-0000F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5" name="Picture 5">
          <a:extLst>
            <a:ext uri="{FF2B5EF4-FFF2-40B4-BE49-F238E27FC236}">
              <a16:creationId xmlns:a16="http://schemas.microsoft.com/office/drawing/2014/main" id="{00000000-0008-0000-0100-0000F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6" name="Picture 5">
          <a:extLst>
            <a:ext uri="{FF2B5EF4-FFF2-40B4-BE49-F238E27FC236}">
              <a16:creationId xmlns:a16="http://schemas.microsoft.com/office/drawing/2014/main" id="{00000000-0008-0000-0100-0000F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7" name="Picture 5">
          <a:extLst>
            <a:ext uri="{FF2B5EF4-FFF2-40B4-BE49-F238E27FC236}">
              <a16:creationId xmlns:a16="http://schemas.microsoft.com/office/drawing/2014/main" id="{00000000-0008-0000-0100-0000F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8" name="Picture 5">
          <a:extLst>
            <a:ext uri="{FF2B5EF4-FFF2-40B4-BE49-F238E27FC236}">
              <a16:creationId xmlns:a16="http://schemas.microsoft.com/office/drawing/2014/main" id="{00000000-0008-0000-0100-0000F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49" name="Picture 5">
          <a:extLst>
            <a:ext uri="{FF2B5EF4-FFF2-40B4-BE49-F238E27FC236}">
              <a16:creationId xmlns:a16="http://schemas.microsoft.com/office/drawing/2014/main" id="{00000000-0008-0000-0100-0000F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0" name="Picture 5">
          <a:extLst>
            <a:ext uri="{FF2B5EF4-FFF2-40B4-BE49-F238E27FC236}">
              <a16:creationId xmlns:a16="http://schemas.microsoft.com/office/drawing/2014/main" id="{00000000-0008-0000-0100-0000F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1" name="Picture 5">
          <a:extLst>
            <a:ext uri="{FF2B5EF4-FFF2-40B4-BE49-F238E27FC236}">
              <a16:creationId xmlns:a16="http://schemas.microsoft.com/office/drawing/2014/main" id="{00000000-0008-0000-0100-0000FB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2" name="Picture 5">
          <a:extLst>
            <a:ext uri="{FF2B5EF4-FFF2-40B4-BE49-F238E27FC236}">
              <a16:creationId xmlns:a16="http://schemas.microsoft.com/office/drawing/2014/main" id="{00000000-0008-0000-0100-0000FC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3" name="Picture 5">
          <a:extLst>
            <a:ext uri="{FF2B5EF4-FFF2-40B4-BE49-F238E27FC236}">
              <a16:creationId xmlns:a16="http://schemas.microsoft.com/office/drawing/2014/main" id="{00000000-0008-0000-0100-0000FD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4" name="Picture 5">
          <a:extLst>
            <a:ext uri="{FF2B5EF4-FFF2-40B4-BE49-F238E27FC236}">
              <a16:creationId xmlns:a16="http://schemas.microsoft.com/office/drawing/2014/main" id="{00000000-0008-0000-0100-0000FE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5" name="Picture 5">
          <a:extLst>
            <a:ext uri="{FF2B5EF4-FFF2-40B4-BE49-F238E27FC236}">
              <a16:creationId xmlns:a16="http://schemas.microsoft.com/office/drawing/2014/main" id="{00000000-0008-0000-0100-0000F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6" name="Picture 5">
          <a:extLst>
            <a:ext uri="{FF2B5EF4-FFF2-40B4-BE49-F238E27FC236}">
              <a16:creationId xmlns:a16="http://schemas.microsoft.com/office/drawing/2014/main" id="{00000000-0008-0000-0100-00000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7" name="Picture 5">
          <a:extLst>
            <a:ext uri="{FF2B5EF4-FFF2-40B4-BE49-F238E27FC236}">
              <a16:creationId xmlns:a16="http://schemas.microsoft.com/office/drawing/2014/main" id="{00000000-0008-0000-0100-00000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8" name="Picture 5">
          <a:extLst>
            <a:ext uri="{FF2B5EF4-FFF2-40B4-BE49-F238E27FC236}">
              <a16:creationId xmlns:a16="http://schemas.microsoft.com/office/drawing/2014/main" id="{00000000-0008-0000-0100-00000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59" name="Picture 5">
          <a:extLst>
            <a:ext uri="{FF2B5EF4-FFF2-40B4-BE49-F238E27FC236}">
              <a16:creationId xmlns:a16="http://schemas.microsoft.com/office/drawing/2014/main" id="{00000000-0008-0000-0100-00000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0" name="Picture 5">
          <a:extLst>
            <a:ext uri="{FF2B5EF4-FFF2-40B4-BE49-F238E27FC236}">
              <a16:creationId xmlns:a16="http://schemas.microsoft.com/office/drawing/2014/main" id="{00000000-0008-0000-0100-00000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1" name="Picture 5">
          <a:extLst>
            <a:ext uri="{FF2B5EF4-FFF2-40B4-BE49-F238E27FC236}">
              <a16:creationId xmlns:a16="http://schemas.microsoft.com/office/drawing/2014/main" id="{00000000-0008-0000-0100-00000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2" name="Picture 5">
          <a:extLst>
            <a:ext uri="{FF2B5EF4-FFF2-40B4-BE49-F238E27FC236}">
              <a16:creationId xmlns:a16="http://schemas.microsoft.com/office/drawing/2014/main" id="{00000000-0008-0000-0100-00000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3" name="Picture 5">
          <a:extLst>
            <a:ext uri="{FF2B5EF4-FFF2-40B4-BE49-F238E27FC236}">
              <a16:creationId xmlns:a16="http://schemas.microsoft.com/office/drawing/2014/main" id="{00000000-0008-0000-0100-00000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4" name="Picture 5">
          <a:extLst>
            <a:ext uri="{FF2B5EF4-FFF2-40B4-BE49-F238E27FC236}">
              <a16:creationId xmlns:a16="http://schemas.microsoft.com/office/drawing/2014/main" id="{00000000-0008-0000-0100-00000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5" name="Picture 5">
          <a:extLst>
            <a:ext uri="{FF2B5EF4-FFF2-40B4-BE49-F238E27FC236}">
              <a16:creationId xmlns:a16="http://schemas.microsoft.com/office/drawing/2014/main" id="{00000000-0008-0000-0100-00000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6" name="Picture 5">
          <a:extLst>
            <a:ext uri="{FF2B5EF4-FFF2-40B4-BE49-F238E27FC236}">
              <a16:creationId xmlns:a16="http://schemas.microsoft.com/office/drawing/2014/main" id="{00000000-0008-0000-0100-00000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7" name="Picture 5">
          <a:extLst>
            <a:ext uri="{FF2B5EF4-FFF2-40B4-BE49-F238E27FC236}">
              <a16:creationId xmlns:a16="http://schemas.microsoft.com/office/drawing/2014/main" id="{00000000-0008-0000-0100-00000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8" name="Picture 5">
          <a:extLst>
            <a:ext uri="{FF2B5EF4-FFF2-40B4-BE49-F238E27FC236}">
              <a16:creationId xmlns:a16="http://schemas.microsoft.com/office/drawing/2014/main" id="{00000000-0008-0000-0100-00000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69" name="Picture 5">
          <a:extLst>
            <a:ext uri="{FF2B5EF4-FFF2-40B4-BE49-F238E27FC236}">
              <a16:creationId xmlns:a16="http://schemas.microsoft.com/office/drawing/2014/main" id="{00000000-0008-0000-0100-00000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0" name="Picture 5">
          <a:extLst>
            <a:ext uri="{FF2B5EF4-FFF2-40B4-BE49-F238E27FC236}">
              <a16:creationId xmlns:a16="http://schemas.microsoft.com/office/drawing/2014/main" id="{00000000-0008-0000-0100-00000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1" name="Picture 5">
          <a:extLst>
            <a:ext uri="{FF2B5EF4-FFF2-40B4-BE49-F238E27FC236}">
              <a16:creationId xmlns:a16="http://schemas.microsoft.com/office/drawing/2014/main" id="{00000000-0008-0000-0100-00000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2" name="Picture 5">
          <a:extLst>
            <a:ext uri="{FF2B5EF4-FFF2-40B4-BE49-F238E27FC236}">
              <a16:creationId xmlns:a16="http://schemas.microsoft.com/office/drawing/2014/main" id="{00000000-0008-0000-0100-00001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3" name="Picture 5">
          <a:extLst>
            <a:ext uri="{FF2B5EF4-FFF2-40B4-BE49-F238E27FC236}">
              <a16:creationId xmlns:a16="http://schemas.microsoft.com/office/drawing/2014/main" id="{00000000-0008-0000-0100-00001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4" name="Picture 5">
          <a:extLst>
            <a:ext uri="{FF2B5EF4-FFF2-40B4-BE49-F238E27FC236}">
              <a16:creationId xmlns:a16="http://schemas.microsoft.com/office/drawing/2014/main" id="{00000000-0008-0000-0100-00001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5" name="Picture 5">
          <a:extLst>
            <a:ext uri="{FF2B5EF4-FFF2-40B4-BE49-F238E27FC236}">
              <a16:creationId xmlns:a16="http://schemas.microsoft.com/office/drawing/2014/main" id="{00000000-0008-0000-0100-00001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6" name="Picture 5">
          <a:extLst>
            <a:ext uri="{FF2B5EF4-FFF2-40B4-BE49-F238E27FC236}">
              <a16:creationId xmlns:a16="http://schemas.microsoft.com/office/drawing/2014/main" id="{00000000-0008-0000-0100-00001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7" name="Picture 5">
          <a:extLst>
            <a:ext uri="{FF2B5EF4-FFF2-40B4-BE49-F238E27FC236}">
              <a16:creationId xmlns:a16="http://schemas.microsoft.com/office/drawing/2014/main" id="{00000000-0008-0000-0100-00001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8" name="Picture 5">
          <a:extLst>
            <a:ext uri="{FF2B5EF4-FFF2-40B4-BE49-F238E27FC236}">
              <a16:creationId xmlns:a16="http://schemas.microsoft.com/office/drawing/2014/main" id="{00000000-0008-0000-0100-00001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79" name="Picture 5">
          <a:extLst>
            <a:ext uri="{FF2B5EF4-FFF2-40B4-BE49-F238E27FC236}">
              <a16:creationId xmlns:a16="http://schemas.microsoft.com/office/drawing/2014/main" id="{00000000-0008-0000-0100-00001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0" name="Picture 5">
          <a:extLst>
            <a:ext uri="{FF2B5EF4-FFF2-40B4-BE49-F238E27FC236}">
              <a16:creationId xmlns:a16="http://schemas.microsoft.com/office/drawing/2014/main" id="{00000000-0008-0000-0100-00001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1" name="Picture 5">
          <a:extLst>
            <a:ext uri="{FF2B5EF4-FFF2-40B4-BE49-F238E27FC236}">
              <a16:creationId xmlns:a16="http://schemas.microsoft.com/office/drawing/2014/main" id="{00000000-0008-0000-0100-00001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2" name="Picture 5">
          <a:extLst>
            <a:ext uri="{FF2B5EF4-FFF2-40B4-BE49-F238E27FC236}">
              <a16:creationId xmlns:a16="http://schemas.microsoft.com/office/drawing/2014/main" id="{00000000-0008-0000-0100-00001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3" name="Picture 5">
          <a:extLst>
            <a:ext uri="{FF2B5EF4-FFF2-40B4-BE49-F238E27FC236}">
              <a16:creationId xmlns:a16="http://schemas.microsoft.com/office/drawing/2014/main" id="{00000000-0008-0000-0100-00001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4" name="Picture 5">
          <a:extLst>
            <a:ext uri="{FF2B5EF4-FFF2-40B4-BE49-F238E27FC236}">
              <a16:creationId xmlns:a16="http://schemas.microsoft.com/office/drawing/2014/main" id="{00000000-0008-0000-0100-00001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5" name="Picture 5">
          <a:extLst>
            <a:ext uri="{FF2B5EF4-FFF2-40B4-BE49-F238E27FC236}">
              <a16:creationId xmlns:a16="http://schemas.microsoft.com/office/drawing/2014/main" id="{00000000-0008-0000-0100-00001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6" name="Picture 5">
          <a:extLst>
            <a:ext uri="{FF2B5EF4-FFF2-40B4-BE49-F238E27FC236}">
              <a16:creationId xmlns:a16="http://schemas.microsoft.com/office/drawing/2014/main" id="{00000000-0008-0000-0100-00001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7" name="Picture 5">
          <a:extLst>
            <a:ext uri="{FF2B5EF4-FFF2-40B4-BE49-F238E27FC236}">
              <a16:creationId xmlns:a16="http://schemas.microsoft.com/office/drawing/2014/main" id="{00000000-0008-0000-0100-00001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8" name="Picture 5">
          <a:extLst>
            <a:ext uri="{FF2B5EF4-FFF2-40B4-BE49-F238E27FC236}">
              <a16:creationId xmlns:a16="http://schemas.microsoft.com/office/drawing/2014/main" id="{00000000-0008-0000-0100-00002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89" name="Picture 5">
          <a:extLst>
            <a:ext uri="{FF2B5EF4-FFF2-40B4-BE49-F238E27FC236}">
              <a16:creationId xmlns:a16="http://schemas.microsoft.com/office/drawing/2014/main" id="{00000000-0008-0000-0100-00002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0" name="Picture 5">
          <a:extLst>
            <a:ext uri="{FF2B5EF4-FFF2-40B4-BE49-F238E27FC236}">
              <a16:creationId xmlns:a16="http://schemas.microsoft.com/office/drawing/2014/main" id="{00000000-0008-0000-0100-00002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1" name="Picture 5">
          <a:extLst>
            <a:ext uri="{FF2B5EF4-FFF2-40B4-BE49-F238E27FC236}">
              <a16:creationId xmlns:a16="http://schemas.microsoft.com/office/drawing/2014/main" id="{00000000-0008-0000-0100-00002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2" name="Picture 5">
          <a:extLst>
            <a:ext uri="{FF2B5EF4-FFF2-40B4-BE49-F238E27FC236}">
              <a16:creationId xmlns:a16="http://schemas.microsoft.com/office/drawing/2014/main" id="{00000000-0008-0000-0100-00002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3" name="Picture 5">
          <a:extLst>
            <a:ext uri="{FF2B5EF4-FFF2-40B4-BE49-F238E27FC236}">
              <a16:creationId xmlns:a16="http://schemas.microsoft.com/office/drawing/2014/main" id="{00000000-0008-0000-0100-00002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4" name="Picture 5">
          <a:extLst>
            <a:ext uri="{FF2B5EF4-FFF2-40B4-BE49-F238E27FC236}">
              <a16:creationId xmlns:a16="http://schemas.microsoft.com/office/drawing/2014/main" id="{00000000-0008-0000-0100-00002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5" name="Picture 5">
          <a:extLst>
            <a:ext uri="{FF2B5EF4-FFF2-40B4-BE49-F238E27FC236}">
              <a16:creationId xmlns:a16="http://schemas.microsoft.com/office/drawing/2014/main" id="{00000000-0008-0000-0100-00002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6" name="Picture 5">
          <a:extLst>
            <a:ext uri="{FF2B5EF4-FFF2-40B4-BE49-F238E27FC236}">
              <a16:creationId xmlns:a16="http://schemas.microsoft.com/office/drawing/2014/main" id="{00000000-0008-0000-0100-00002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7" name="Picture 5">
          <a:extLst>
            <a:ext uri="{FF2B5EF4-FFF2-40B4-BE49-F238E27FC236}">
              <a16:creationId xmlns:a16="http://schemas.microsoft.com/office/drawing/2014/main" id="{00000000-0008-0000-0100-00002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8" name="Picture 5">
          <a:extLst>
            <a:ext uri="{FF2B5EF4-FFF2-40B4-BE49-F238E27FC236}">
              <a16:creationId xmlns:a16="http://schemas.microsoft.com/office/drawing/2014/main" id="{00000000-0008-0000-0100-00002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299" name="Picture 5">
          <a:extLst>
            <a:ext uri="{FF2B5EF4-FFF2-40B4-BE49-F238E27FC236}">
              <a16:creationId xmlns:a16="http://schemas.microsoft.com/office/drawing/2014/main" id="{00000000-0008-0000-0100-00002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0" name="Picture 5">
          <a:extLst>
            <a:ext uri="{FF2B5EF4-FFF2-40B4-BE49-F238E27FC236}">
              <a16:creationId xmlns:a16="http://schemas.microsoft.com/office/drawing/2014/main" id="{00000000-0008-0000-0100-00002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1" name="Picture 5">
          <a:extLst>
            <a:ext uri="{FF2B5EF4-FFF2-40B4-BE49-F238E27FC236}">
              <a16:creationId xmlns:a16="http://schemas.microsoft.com/office/drawing/2014/main" id="{00000000-0008-0000-0100-00002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2" name="Picture 5">
          <a:extLst>
            <a:ext uri="{FF2B5EF4-FFF2-40B4-BE49-F238E27FC236}">
              <a16:creationId xmlns:a16="http://schemas.microsoft.com/office/drawing/2014/main" id="{00000000-0008-0000-0100-00002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3" name="Picture 5">
          <a:extLst>
            <a:ext uri="{FF2B5EF4-FFF2-40B4-BE49-F238E27FC236}">
              <a16:creationId xmlns:a16="http://schemas.microsoft.com/office/drawing/2014/main" id="{00000000-0008-0000-0100-00002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4" name="Picture 5">
          <a:extLst>
            <a:ext uri="{FF2B5EF4-FFF2-40B4-BE49-F238E27FC236}">
              <a16:creationId xmlns:a16="http://schemas.microsoft.com/office/drawing/2014/main" id="{00000000-0008-0000-0100-00003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5" name="Picture 5">
          <a:extLst>
            <a:ext uri="{FF2B5EF4-FFF2-40B4-BE49-F238E27FC236}">
              <a16:creationId xmlns:a16="http://schemas.microsoft.com/office/drawing/2014/main" id="{00000000-0008-0000-0100-00003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6" name="Picture 5">
          <a:extLst>
            <a:ext uri="{FF2B5EF4-FFF2-40B4-BE49-F238E27FC236}">
              <a16:creationId xmlns:a16="http://schemas.microsoft.com/office/drawing/2014/main" id="{00000000-0008-0000-0100-00003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7" name="Picture 5">
          <a:extLst>
            <a:ext uri="{FF2B5EF4-FFF2-40B4-BE49-F238E27FC236}">
              <a16:creationId xmlns:a16="http://schemas.microsoft.com/office/drawing/2014/main" id="{00000000-0008-0000-0100-00003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8" name="Picture 5">
          <a:extLst>
            <a:ext uri="{FF2B5EF4-FFF2-40B4-BE49-F238E27FC236}">
              <a16:creationId xmlns:a16="http://schemas.microsoft.com/office/drawing/2014/main" id="{00000000-0008-0000-0100-00003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09" name="Picture 5">
          <a:extLst>
            <a:ext uri="{FF2B5EF4-FFF2-40B4-BE49-F238E27FC236}">
              <a16:creationId xmlns:a16="http://schemas.microsoft.com/office/drawing/2014/main" id="{00000000-0008-0000-0100-00003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0" name="Picture 5">
          <a:extLst>
            <a:ext uri="{FF2B5EF4-FFF2-40B4-BE49-F238E27FC236}">
              <a16:creationId xmlns:a16="http://schemas.microsoft.com/office/drawing/2014/main" id="{00000000-0008-0000-0100-00003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1" name="Picture 5">
          <a:extLst>
            <a:ext uri="{FF2B5EF4-FFF2-40B4-BE49-F238E27FC236}">
              <a16:creationId xmlns:a16="http://schemas.microsoft.com/office/drawing/2014/main" id="{00000000-0008-0000-0100-00003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2" name="Picture 5">
          <a:extLst>
            <a:ext uri="{FF2B5EF4-FFF2-40B4-BE49-F238E27FC236}">
              <a16:creationId xmlns:a16="http://schemas.microsoft.com/office/drawing/2014/main" id="{00000000-0008-0000-0100-00003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3" name="Picture 5">
          <a:extLst>
            <a:ext uri="{FF2B5EF4-FFF2-40B4-BE49-F238E27FC236}">
              <a16:creationId xmlns:a16="http://schemas.microsoft.com/office/drawing/2014/main" id="{00000000-0008-0000-0100-00003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4" name="Picture 5">
          <a:extLst>
            <a:ext uri="{FF2B5EF4-FFF2-40B4-BE49-F238E27FC236}">
              <a16:creationId xmlns:a16="http://schemas.microsoft.com/office/drawing/2014/main" id="{00000000-0008-0000-0100-00003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5" name="Picture 5">
          <a:extLst>
            <a:ext uri="{FF2B5EF4-FFF2-40B4-BE49-F238E27FC236}">
              <a16:creationId xmlns:a16="http://schemas.microsoft.com/office/drawing/2014/main" id="{00000000-0008-0000-0100-00003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6" name="Picture 5">
          <a:extLst>
            <a:ext uri="{FF2B5EF4-FFF2-40B4-BE49-F238E27FC236}">
              <a16:creationId xmlns:a16="http://schemas.microsoft.com/office/drawing/2014/main" id="{00000000-0008-0000-0100-00003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7" name="Picture 5">
          <a:extLst>
            <a:ext uri="{FF2B5EF4-FFF2-40B4-BE49-F238E27FC236}">
              <a16:creationId xmlns:a16="http://schemas.microsoft.com/office/drawing/2014/main" id="{00000000-0008-0000-0100-00003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8" name="Picture 5">
          <a:extLst>
            <a:ext uri="{FF2B5EF4-FFF2-40B4-BE49-F238E27FC236}">
              <a16:creationId xmlns:a16="http://schemas.microsoft.com/office/drawing/2014/main" id="{00000000-0008-0000-0100-00003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19" name="Picture 5">
          <a:extLst>
            <a:ext uri="{FF2B5EF4-FFF2-40B4-BE49-F238E27FC236}">
              <a16:creationId xmlns:a16="http://schemas.microsoft.com/office/drawing/2014/main" id="{00000000-0008-0000-0100-00003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0" name="Picture 5">
          <a:extLst>
            <a:ext uri="{FF2B5EF4-FFF2-40B4-BE49-F238E27FC236}">
              <a16:creationId xmlns:a16="http://schemas.microsoft.com/office/drawing/2014/main" id="{00000000-0008-0000-0100-00004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1" name="Picture 5">
          <a:extLst>
            <a:ext uri="{FF2B5EF4-FFF2-40B4-BE49-F238E27FC236}">
              <a16:creationId xmlns:a16="http://schemas.microsoft.com/office/drawing/2014/main" id="{00000000-0008-0000-0100-00004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2" name="Picture 5">
          <a:extLst>
            <a:ext uri="{FF2B5EF4-FFF2-40B4-BE49-F238E27FC236}">
              <a16:creationId xmlns:a16="http://schemas.microsoft.com/office/drawing/2014/main" id="{00000000-0008-0000-0100-00004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3" name="Picture 5">
          <a:extLst>
            <a:ext uri="{FF2B5EF4-FFF2-40B4-BE49-F238E27FC236}">
              <a16:creationId xmlns:a16="http://schemas.microsoft.com/office/drawing/2014/main" id="{00000000-0008-0000-0100-00004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4" name="Picture 5">
          <a:extLst>
            <a:ext uri="{FF2B5EF4-FFF2-40B4-BE49-F238E27FC236}">
              <a16:creationId xmlns:a16="http://schemas.microsoft.com/office/drawing/2014/main" id="{00000000-0008-0000-0100-00004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5" name="Picture 5">
          <a:extLst>
            <a:ext uri="{FF2B5EF4-FFF2-40B4-BE49-F238E27FC236}">
              <a16:creationId xmlns:a16="http://schemas.microsoft.com/office/drawing/2014/main" id="{00000000-0008-0000-0100-00004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6" name="Picture 5">
          <a:extLst>
            <a:ext uri="{FF2B5EF4-FFF2-40B4-BE49-F238E27FC236}">
              <a16:creationId xmlns:a16="http://schemas.microsoft.com/office/drawing/2014/main" id="{00000000-0008-0000-0100-00004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7" name="Picture 5">
          <a:extLst>
            <a:ext uri="{FF2B5EF4-FFF2-40B4-BE49-F238E27FC236}">
              <a16:creationId xmlns:a16="http://schemas.microsoft.com/office/drawing/2014/main" id="{00000000-0008-0000-0100-00004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8" name="Picture 5">
          <a:extLst>
            <a:ext uri="{FF2B5EF4-FFF2-40B4-BE49-F238E27FC236}">
              <a16:creationId xmlns:a16="http://schemas.microsoft.com/office/drawing/2014/main" id="{00000000-0008-0000-0100-00004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29" name="Picture 5">
          <a:extLst>
            <a:ext uri="{FF2B5EF4-FFF2-40B4-BE49-F238E27FC236}">
              <a16:creationId xmlns:a16="http://schemas.microsoft.com/office/drawing/2014/main" id="{00000000-0008-0000-0100-00004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0" name="Picture 5">
          <a:extLst>
            <a:ext uri="{FF2B5EF4-FFF2-40B4-BE49-F238E27FC236}">
              <a16:creationId xmlns:a16="http://schemas.microsoft.com/office/drawing/2014/main" id="{00000000-0008-0000-0100-00004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1" name="Picture 5">
          <a:extLst>
            <a:ext uri="{FF2B5EF4-FFF2-40B4-BE49-F238E27FC236}">
              <a16:creationId xmlns:a16="http://schemas.microsoft.com/office/drawing/2014/main" id="{00000000-0008-0000-0100-00004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2" name="Picture 5">
          <a:extLst>
            <a:ext uri="{FF2B5EF4-FFF2-40B4-BE49-F238E27FC236}">
              <a16:creationId xmlns:a16="http://schemas.microsoft.com/office/drawing/2014/main" id="{00000000-0008-0000-0100-00004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3" name="Picture 5">
          <a:extLst>
            <a:ext uri="{FF2B5EF4-FFF2-40B4-BE49-F238E27FC236}">
              <a16:creationId xmlns:a16="http://schemas.microsoft.com/office/drawing/2014/main" id="{00000000-0008-0000-0100-00004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4" name="Picture 5">
          <a:extLst>
            <a:ext uri="{FF2B5EF4-FFF2-40B4-BE49-F238E27FC236}">
              <a16:creationId xmlns:a16="http://schemas.microsoft.com/office/drawing/2014/main" id="{00000000-0008-0000-0100-00004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5" name="Picture 5">
          <a:extLst>
            <a:ext uri="{FF2B5EF4-FFF2-40B4-BE49-F238E27FC236}">
              <a16:creationId xmlns:a16="http://schemas.microsoft.com/office/drawing/2014/main" id="{00000000-0008-0000-0100-00004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6" name="Picture 5">
          <a:extLst>
            <a:ext uri="{FF2B5EF4-FFF2-40B4-BE49-F238E27FC236}">
              <a16:creationId xmlns:a16="http://schemas.microsoft.com/office/drawing/2014/main" id="{00000000-0008-0000-0100-00005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7" name="Picture 5">
          <a:extLst>
            <a:ext uri="{FF2B5EF4-FFF2-40B4-BE49-F238E27FC236}">
              <a16:creationId xmlns:a16="http://schemas.microsoft.com/office/drawing/2014/main" id="{00000000-0008-0000-0100-00005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8" name="Picture 5">
          <a:extLst>
            <a:ext uri="{FF2B5EF4-FFF2-40B4-BE49-F238E27FC236}">
              <a16:creationId xmlns:a16="http://schemas.microsoft.com/office/drawing/2014/main" id="{00000000-0008-0000-0100-00005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39" name="Picture 5">
          <a:extLst>
            <a:ext uri="{FF2B5EF4-FFF2-40B4-BE49-F238E27FC236}">
              <a16:creationId xmlns:a16="http://schemas.microsoft.com/office/drawing/2014/main" id="{00000000-0008-0000-0100-00005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0" name="Picture 5">
          <a:extLst>
            <a:ext uri="{FF2B5EF4-FFF2-40B4-BE49-F238E27FC236}">
              <a16:creationId xmlns:a16="http://schemas.microsoft.com/office/drawing/2014/main" id="{00000000-0008-0000-0100-00005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1" name="Picture 5">
          <a:extLst>
            <a:ext uri="{FF2B5EF4-FFF2-40B4-BE49-F238E27FC236}">
              <a16:creationId xmlns:a16="http://schemas.microsoft.com/office/drawing/2014/main" id="{00000000-0008-0000-0100-00005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2" name="Picture 5">
          <a:extLst>
            <a:ext uri="{FF2B5EF4-FFF2-40B4-BE49-F238E27FC236}">
              <a16:creationId xmlns:a16="http://schemas.microsoft.com/office/drawing/2014/main" id="{00000000-0008-0000-0100-00005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3" name="Picture 5">
          <a:extLst>
            <a:ext uri="{FF2B5EF4-FFF2-40B4-BE49-F238E27FC236}">
              <a16:creationId xmlns:a16="http://schemas.microsoft.com/office/drawing/2014/main" id="{00000000-0008-0000-0100-00005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4" name="Picture 5">
          <a:extLst>
            <a:ext uri="{FF2B5EF4-FFF2-40B4-BE49-F238E27FC236}">
              <a16:creationId xmlns:a16="http://schemas.microsoft.com/office/drawing/2014/main" id="{00000000-0008-0000-0100-00005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5" name="Picture 5">
          <a:extLst>
            <a:ext uri="{FF2B5EF4-FFF2-40B4-BE49-F238E27FC236}">
              <a16:creationId xmlns:a16="http://schemas.microsoft.com/office/drawing/2014/main" id="{00000000-0008-0000-0100-00005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6" name="Picture 5">
          <a:extLst>
            <a:ext uri="{FF2B5EF4-FFF2-40B4-BE49-F238E27FC236}">
              <a16:creationId xmlns:a16="http://schemas.microsoft.com/office/drawing/2014/main" id="{00000000-0008-0000-0100-00005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7" name="Picture 5">
          <a:extLst>
            <a:ext uri="{FF2B5EF4-FFF2-40B4-BE49-F238E27FC236}">
              <a16:creationId xmlns:a16="http://schemas.microsoft.com/office/drawing/2014/main" id="{00000000-0008-0000-0100-00005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8" name="Picture 5">
          <a:extLst>
            <a:ext uri="{FF2B5EF4-FFF2-40B4-BE49-F238E27FC236}">
              <a16:creationId xmlns:a16="http://schemas.microsoft.com/office/drawing/2014/main" id="{00000000-0008-0000-0100-00005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49" name="Picture 5">
          <a:extLst>
            <a:ext uri="{FF2B5EF4-FFF2-40B4-BE49-F238E27FC236}">
              <a16:creationId xmlns:a16="http://schemas.microsoft.com/office/drawing/2014/main" id="{00000000-0008-0000-0100-00005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0" name="Picture 5">
          <a:extLst>
            <a:ext uri="{FF2B5EF4-FFF2-40B4-BE49-F238E27FC236}">
              <a16:creationId xmlns:a16="http://schemas.microsoft.com/office/drawing/2014/main" id="{00000000-0008-0000-0100-00005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1" name="Picture 5">
          <a:extLst>
            <a:ext uri="{FF2B5EF4-FFF2-40B4-BE49-F238E27FC236}">
              <a16:creationId xmlns:a16="http://schemas.microsoft.com/office/drawing/2014/main" id="{00000000-0008-0000-0100-00005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2" name="Picture 5">
          <a:extLst>
            <a:ext uri="{FF2B5EF4-FFF2-40B4-BE49-F238E27FC236}">
              <a16:creationId xmlns:a16="http://schemas.microsoft.com/office/drawing/2014/main" id="{00000000-0008-0000-0100-00006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3" name="Picture 5">
          <a:extLst>
            <a:ext uri="{FF2B5EF4-FFF2-40B4-BE49-F238E27FC236}">
              <a16:creationId xmlns:a16="http://schemas.microsoft.com/office/drawing/2014/main" id="{00000000-0008-0000-0100-00006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4" name="Picture 5">
          <a:extLst>
            <a:ext uri="{FF2B5EF4-FFF2-40B4-BE49-F238E27FC236}">
              <a16:creationId xmlns:a16="http://schemas.microsoft.com/office/drawing/2014/main" id="{00000000-0008-0000-0100-00006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5" name="Picture 5">
          <a:extLst>
            <a:ext uri="{FF2B5EF4-FFF2-40B4-BE49-F238E27FC236}">
              <a16:creationId xmlns:a16="http://schemas.microsoft.com/office/drawing/2014/main" id="{00000000-0008-0000-0100-00006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6" name="Picture 5">
          <a:extLst>
            <a:ext uri="{FF2B5EF4-FFF2-40B4-BE49-F238E27FC236}">
              <a16:creationId xmlns:a16="http://schemas.microsoft.com/office/drawing/2014/main" id="{00000000-0008-0000-0100-00006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7" name="Picture 5">
          <a:extLst>
            <a:ext uri="{FF2B5EF4-FFF2-40B4-BE49-F238E27FC236}">
              <a16:creationId xmlns:a16="http://schemas.microsoft.com/office/drawing/2014/main" id="{00000000-0008-0000-0100-00006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8" name="Picture 5">
          <a:extLst>
            <a:ext uri="{FF2B5EF4-FFF2-40B4-BE49-F238E27FC236}">
              <a16:creationId xmlns:a16="http://schemas.microsoft.com/office/drawing/2014/main" id="{00000000-0008-0000-0100-00006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59" name="Picture 5">
          <a:extLst>
            <a:ext uri="{FF2B5EF4-FFF2-40B4-BE49-F238E27FC236}">
              <a16:creationId xmlns:a16="http://schemas.microsoft.com/office/drawing/2014/main" id="{00000000-0008-0000-0100-00006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0" name="Picture 5">
          <a:extLst>
            <a:ext uri="{FF2B5EF4-FFF2-40B4-BE49-F238E27FC236}">
              <a16:creationId xmlns:a16="http://schemas.microsoft.com/office/drawing/2014/main" id="{00000000-0008-0000-0100-00006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1" name="Picture 5">
          <a:extLst>
            <a:ext uri="{FF2B5EF4-FFF2-40B4-BE49-F238E27FC236}">
              <a16:creationId xmlns:a16="http://schemas.microsoft.com/office/drawing/2014/main" id="{00000000-0008-0000-0100-00006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2" name="Picture 5">
          <a:extLst>
            <a:ext uri="{FF2B5EF4-FFF2-40B4-BE49-F238E27FC236}">
              <a16:creationId xmlns:a16="http://schemas.microsoft.com/office/drawing/2014/main" id="{00000000-0008-0000-0100-00006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3" name="Picture 5">
          <a:extLst>
            <a:ext uri="{FF2B5EF4-FFF2-40B4-BE49-F238E27FC236}">
              <a16:creationId xmlns:a16="http://schemas.microsoft.com/office/drawing/2014/main" id="{00000000-0008-0000-0100-00006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4" name="Picture 5">
          <a:extLst>
            <a:ext uri="{FF2B5EF4-FFF2-40B4-BE49-F238E27FC236}">
              <a16:creationId xmlns:a16="http://schemas.microsoft.com/office/drawing/2014/main" id="{00000000-0008-0000-0100-00006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5" name="Picture 5">
          <a:extLst>
            <a:ext uri="{FF2B5EF4-FFF2-40B4-BE49-F238E27FC236}">
              <a16:creationId xmlns:a16="http://schemas.microsoft.com/office/drawing/2014/main" id="{00000000-0008-0000-0100-00006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6" name="Picture 5">
          <a:extLst>
            <a:ext uri="{FF2B5EF4-FFF2-40B4-BE49-F238E27FC236}">
              <a16:creationId xmlns:a16="http://schemas.microsoft.com/office/drawing/2014/main" id="{00000000-0008-0000-0100-00006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7" name="Picture 5">
          <a:extLst>
            <a:ext uri="{FF2B5EF4-FFF2-40B4-BE49-F238E27FC236}">
              <a16:creationId xmlns:a16="http://schemas.microsoft.com/office/drawing/2014/main" id="{00000000-0008-0000-0100-00006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8" name="Picture 5">
          <a:extLst>
            <a:ext uri="{FF2B5EF4-FFF2-40B4-BE49-F238E27FC236}">
              <a16:creationId xmlns:a16="http://schemas.microsoft.com/office/drawing/2014/main" id="{00000000-0008-0000-0100-00007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69" name="Picture 5">
          <a:extLst>
            <a:ext uri="{FF2B5EF4-FFF2-40B4-BE49-F238E27FC236}">
              <a16:creationId xmlns:a16="http://schemas.microsoft.com/office/drawing/2014/main" id="{00000000-0008-0000-0100-00007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0" name="Picture 5">
          <a:extLst>
            <a:ext uri="{FF2B5EF4-FFF2-40B4-BE49-F238E27FC236}">
              <a16:creationId xmlns:a16="http://schemas.microsoft.com/office/drawing/2014/main" id="{00000000-0008-0000-0100-00007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1" name="Picture 5">
          <a:extLst>
            <a:ext uri="{FF2B5EF4-FFF2-40B4-BE49-F238E27FC236}">
              <a16:creationId xmlns:a16="http://schemas.microsoft.com/office/drawing/2014/main" id="{00000000-0008-0000-0100-00007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2" name="Picture 5">
          <a:extLst>
            <a:ext uri="{FF2B5EF4-FFF2-40B4-BE49-F238E27FC236}">
              <a16:creationId xmlns:a16="http://schemas.microsoft.com/office/drawing/2014/main" id="{00000000-0008-0000-0100-00007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3" name="Picture 5">
          <a:extLst>
            <a:ext uri="{FF2B5EF4-FFF2-40B4-BE49-F238E27FC236}">
              <a16:creationId xmlns:a16="http://schemas.microsoft.com/office/drawing/2014/main" id="{00000000-0008-0000-0100-00007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4" name="Picture 5">
          <a:extLst>
            <a:ext uri="{FF2B5EF4-FFF2-40B4-BE49-F238E27FC236}">
              <a16:creationId xmlns:a16="http://schemas.microsoft.com/office/drawing/2014/main" id="{00000000-0008-0000-0100-00007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5" name="Picture 5">
          <a:extLst>
            <a:ext uri="{FF2B5EF4-FFF2-40B4-BE49-F238E27FC236}">
              <a16:creationId xmlns:a16="http://schemas.microsoft.com/office/drawing/2014/main" id="{00000000-0008-0000-0100-00007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6" name="Picture 5">
          <a:extLst>
            <a:ext uri="{FF2B5EF4-FFF2-40B4-BE49-F238E27FC236}">
              <a16:creationId xmlns:a16="http://schemas.microsoft.com/office/drawing/2014/main" id="{00000000-0008-0000-0100-00007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7" name="Picture 5">
          <a:extLst>
            <a:ext uri="{FF2B5EF4-FFF2-40B4-BE49-F238E27FC236}">
              <a16:creationId xmlns:a16="http://schemas.microsoft.com/office/drawing/2014/main" id="{00000000-0008-0000-0100-00007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8" name="Picture 5">
          <a:extLst>
            <a:ext uri="{FF2B5EF4-FFF2-40B4-BE49-F238E27FC236}">
              <a16:creationId xmlns:a16="http://schemas.microsoft.com/office/drawing/2014/main" id="{00000000-0008-0000-0100-00007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79" name="Picture 5">
          <a:extLst>
            <a:ext uri="{FF2B5EF4-FFF2-40B4-BE49-F238E27FC236}">
              <a16:creationId xmlns:a16="http://schemas.microsoft.com/office/drawing/2014/main" id="{00000000-0008-0000-0100-00007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0" name="Picture 5">
          <a:extLst>
            <a:ext uri="{FF2B5EF4-FFF2-40B4-BE49-F238E27FC236}">
              <a16:creationId xmlns:a16="http://schemas.microsoft.com/office/drawing/2014/main" id="{00000000-0008-0000-0100-00007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1" name="Picture 5">
          <a:extLst>
            <a:ext uri="{FF2B5EF4-FFF2-40B4-BE49-F238E27FC236}">
              <a16:creationId xmlns:a16="http://schemas.microsoft.com/office/drawing/2014/main" id="{00000000-0008-0000-0100-00007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2" name="Picture 5">
          <a:extLst>
            <a:ext uri="{FF2B5EF4-FFF2-40B4-BE49-F238E27FC236}">
              <a16:creationId xmlns:a16="http://schemas.microsoft.com/office/drawing/2014/main" id="{00000000-0008-0000-0100-00007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3" name="Picture 5">
          <a:extLst>
            <a:ext uri="{FF2B5EF4-FFF2-40B4-BE49-F238E27FC236}">
              <a16:creationId xmlns:a16="http://schemas.microsoft.com/office/drawing/2014/main" id="{00000000-0008-0000-0100-00007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4" name="Picture 5">
          <a:extLst>
            <a:ext uri="{FF2B5EF4-FFF2-40B4-BE49-F238E27FC236}">
              <a16:creationId xmlns:a16="http://schemas.microsoft.com/office/drawing/2014/main" id="{00000000-0008-0000-0100-00008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5" name="Picture 5">
          <a:extLst>
            <a:ext uri="{FF2B5EF4-FFF2-40B4-BE49-F238E27FC236}">
              <a16:creationId xmlns:a16="http://schemas.microsoft.com/office/drawing/2014/main" id="{00000000-0008-0000-0100-00008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6" name="Picture 5">
          <a:extLst>
            <a:ext uri="{FF2B5EF4-FFF2-40B4-BE49-F238E27FC236}">
              <a16:creationId xmlns:a16="http://schemas.microsoft.com/office/drawing/2014/main" id="{00000000-0008-0000-0100-00008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7" name="Picture 5">
          <a:extLst>
            <a:ext uri="{FF2B5EF4-FFF2-40B4-BE49-F238E27FC236}">
              <a16:creationId xmlns:a16="http://schemas.microsoft.com/office/drawing/2014/main" id="{00000000-0008-0000-0100-00008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8" name="Picture 5">
          <a:extLst>
            <a:ext uri="{FF2B5EF4-FFF2-40B4-BE49-F238E27FC236}">
              <a16:creationId xmlns:a16="http://schemas.microsoft.com/office/drawing/2014/main" id="{00000000-0008-0000-0100-00008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89" name="Picture 5">
          <a:extLst>
            <a:ext uri="{FF2B5EF4-FFF2-40B4-BE49-F238E27FC236}">
              <a16:creationId xmlns:a16="http://schemas.microsoft.com/office/drawing/2014/main" id="{00000000-0008-0000-0100-00008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0" name="Picture 5">
          <a:extLst>
            <a:ext uri="{FF2B5EF4-FFF2-40B4-BE49-F238E27FC236}">
              <a16:creationId xmlns:a16="http://schemas.microsoft.com/office/drawing/2014/main" id="{00000000-0008-0000-0100-00008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1" name="Picture 5">
          <a:extLst>
            <a:ext uri="{FF2B5EF4-FFF2-40B4-BE49-F238E27FC236}">
              <a16:creationId xmlns:a16="http://schemas.microsoft.com/office/drawing/2014/main" id="{00000000-0008-0000-0100-00008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2" name="Picture 5">
          <a:extLst>
            <a:ext uri="{FF2B5EF4-FFF2-40B4-BE49-F238E27FC236}">
              <a16:creationId xmlns:a16="http://schemas.microsoft.com/office/drawing/2014/main" id="{00000000-0008-0000-0100-00008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3" name="Picture 5">
          <a:extLst>
            <a:ext uri="{FF2B5EF4-FFF2-40B4-BE49-F238E27FC236}">
              <a16:creationId xmlns:a16="http://schemas.microsoft.com/office/drawing/2014/main" id="{00000000-0008-0000-0100-00008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4" name="Picture 5">
          <a:extLst>
            <a:ext uri="{FF2B5EF4-FFF2-40B4-BE49-F238E27FC236}">
              <a16:creationId xmlns:a16="http://schemas.microsoft.com/office/drawing/2014/main" id="{00000000-0008-0000-0100-00008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5" name="Picture 5">
          <a:extLst>
            <a:ext uri="{FF2B5EF4-FFF2-40B4-BE49-F238E27FC236}">
              <a16:creationId xmlns:a16="http://schemas.microsoft.com/office/drawing/2014/main" id="{00000000-0008-0000-0100-00008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6" name="Picture 5">
          <a:extLst>
            <a:ext uri="{FF2B5EF4-FFF2-40B4-BE49-F238E27FC236}">
              <a16:creationId xmlns:a16="http://schemas.microsoft.com/office/drawing/2014/main" id="{00000000-0008-0000-0100-00008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7" name="Picture 5">
          <a:extLst>
            <a:ext uri="{FF2B5EF4-FFF2-40B4-BE49-F238E27FC236}">
              <a16:creationId xmlns:a16="http://schemas.microsoft.com/office/drawing/2014/main" id="{00000000-0008-0000-0100-00008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8" name="Picture 5">
          <a:extLst>
            <a:ext uri="{FF2B5EF4-FFF2-40B4-BE49-F238E27FC236}">
              <a16:creationId xmlns:a16="http://schemas.microsoft.com/office/drawing/2014/main" id="{00000000-0008-0000-0100-00008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399" name="Picture 5">
          <a:extLst>
            <a:ext uri="{FF2B5EF4-FFF2-40B4-BE49-F238E27FC236}">
              <a16:creationId xmlns:a16="http://schemas.microsoft.com/office/drawing/2014/main" id="{00000000-0008-0000-0100-00008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0" name="Picture 5">
          <a:extLst>
            <a:ext uri="{FF2B5EF4-FFF2-40B4-BE49-F238E27FC236}">
              <a16:creationId xmlns:a16="http://schemas.microsoft.com/office/drawing/2014/main" id="{00000000-0008-0000-0100-00009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1" name="Picture 5">
          <a:extLst>
            <a:ext uri="{FF2B5EF4-FFF2-40B4-BE49-F238E27FC236}">
              <a16:creationId xmlns:a16="http://schemas.microsoft.com/office/drawing/2014/main" id="{00000000-0008-0000-0100-00009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2" name="Picture 5">
          <a:extLst>
            <a:ext uri="{FF2B5EF4-FFF2-40B4-BE49-F238E27FC236}">
              <a16:creationId xmlns:a16="http://schemas.microsoft.com/office/drawing/2014/main" id="{00000000-0008-0000-0100-00009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3" name="Picture 5">
          <a:extLst>
            <a:ext uri="{FF2B5EF4-FFF2-40B4-BE49-F238E27FC236}">
              <a16:creationId xmlns:a16="http://schemas.microsoft.com/office/drawing/2014/main" id="{00000000-0008-0000-0100-00009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4" name="Picture 5">
          <a:extLst>
            <a:ext uri="{FF2B5EF4-FFF2-40B4-BE49-F238E27FC236}">
              <a16:creationId xmlns:a16="http://schemas.microsoft.com/office/drawing/2014/main" id="{00000000-0008-0000-0100-00009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5" name="Picture 5">
          <a:extLst>
            <a:ext uri="{FF2B5EF4-FFF2-40B4-BE49-F238E27FC236}">
              <a16:creationId xmlns:a16="http://schemas.microsoft.com/office/drawing/2014/main" id="{00000000-0008-0000-0100-00009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6" name="Picture 5">
          <a:extLst>
            <a:ext uri="{FF2B5EF4-FFF2-40B4-BE49-F238E27FC236}">
              <a16:creationId xmlns:a16="http://schemas.microsoft.com/office/drawing/2014/main" id="{00000000-0008-0000-0100-00009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7" name="Picture 5">
          <a:extLst>
            <a:ext uri="{FF2B5EF4-FFF2-40B4-BE49-F238E27FC236}">
              <a16:creationId xmlns:a16="http://schemas.microsoft.com/office/drawing/2014/main" id="{00000000-0008-0000-0100-00009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8" name="Picture 5">
          <a:extLst>
            <a:ext uri="{FF2B5EF4-FFF2-40B4-BE49-F238E27FC236}">
              <a16:creationId xmlns:a16="http://schemas.microsoft.com/office/drawing/2014/main" id="{00000000-0008-0000-0100-00009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09" name="Picture 5">
          <a:extLst>
            <a:ext uri="{FF2B5EF4-FFF2-40B4-BE49-F238E27FC236}">
              <a16:creationId xmlns:a16="http://schemas.microsoft.com/office/drawing/2014/main" id="{00000000-0008-0000-0100-00009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0" name="Picture 5">
          <a:extLst>
            <a:ext uri="{FF2B5EF4-FFF2-40B4-BE49-F238E27FC236}">
              <a16:creationId xmlns:a16="http://schemas.microsoft.com/office/drawing/2014/main" id="{00000000-0008-0000-0100-00009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1" name="Picture 5">
          <a:extLst>
            <a:ext uri="{FF2B5EF4-FFF2-40B4-BE49-F238E27FC236}">
              <a16:creationId xmlns:a16="http://schemas.microsoft.com/office/drawing/2014/main" id="{00000000-0008-0000-0100-00009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2" name="Picture 5">
          <a:extLst>
            <a:ext uri="{FF2B5EF4-FFF2-40B4-BE49-F238E27FC236}">
              <a16:creationId xmlns:a16="http://schemas.microsoft.com/office/drawing/2014/main" id="{00000000-0008-0000-0100-00009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3" name="Picture 5">
          <a:extLst>
            <a:ext uri="{FF2B5EF4-FFF2-40B4-BE49-F238E27FC236}">
              <a16:creationId xmlns:a16="http://schemas.microsoft.com/office/drawing/2014/main" id="{00000000-0008-0000-0100-00009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4" name="Picture 5">
          <a:extLst>
            <a:ext uri="{FF2B5EF4-FFF2-40B4-BE49-F238E27FC236}">
              <a16:creationId xmlns:a16="http://schemas.microsoft.com/office/drawing/2014/main" id="{00000000-0008-0000-0100-00009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5" name="Picture 5">
          <a:extLst>
            <a:ext uri="{FF2B5EF4-FFF2-40B4-BE49-F238E27FC236}">
              <a16:creationId xmlns:a16="http://schemas.microsoft.com/office/drawing/2014/main" id="{00000000-0008-0000-0100-00009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6" name="Picture 5">
          <a:extLst>
            <a:ext uri="{FF2B5EF4-FFF2-40B4-BE49-F238E27FC236}">
              <a16:creationId xmlns:a16="http://schemas.microsoft.com/office/drawing/2014/main" id="{00000000-0008-0000-0100-0000A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7" name="Picture 5">
          <a:extLst>
            <a:ext uri="{FF2B5EF4-FFF2-40B4-BE49-F238E27FC236}">
              <a16:creationId xmlns:a16="http://schemas.microsoft.com/office/drawing/2014/main" id="{00000000-0008-0000-0100-0000A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8" name="Picture 5">
          <a:extLst>
            <a:ext uri="{FF2B5EF4-FFF2-40B4-BE49-F238E27FC236}">
              <a16:creationId xmlns:a16="http://schemas.microsoft.com/office/drawing/2014/main" id="{00000000-0008-0000-0100-0000A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19" name="Picture 5">
          <a:extLst>
            <a:ext uri="{FF2B5EF4-FFF2-40B4-BE49-F238E27FC236}">
              <a16:creationId xmlns:a16="http://schemas.microsoft.com/office/drawing/2014/main" id="{00000000-0008-0000-0100-0000A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0" name="Picture 5">
          <a:extLst>
            <a:ext uri="{FF2B5EF4-FFF2-40B4-BE49-F238E27FC236}">
              <a16:creationId xmlns:a16="http://schemas.microsoft.com/office/drawing/2014/main" id="{00000000-0008-0000-0100-0000A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1" name="Picture 5">
          <a:extLst>
            <a:ext uri="{FF2B5EF4-FFF2-40B4-BE49-F238E27FC236}">
              <a16:creationId xmlns:a16="http://schemas.microsoft.com/office/drawing/2014/main" id="{00000000-0008-0000-0100-0000A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2" name="Picture 5">
          <a:extLst>
            <a:ext uri="{FF2B5EF4-FFF2-40B4-BE49-F238E27FC236}">
              <a16:creationId xmlns:a16="http://schemas.microsoft.com/office/drawing/2014/main" id="{00000000-0008-0000-0100-0000A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3" name="Picture 5">
          <a:extLst>
            <a:ext uri="{FF2B5EF4-FFF2-40B4-BE49-F238E27FC236}">
              <a16:creationId xmlns:a16="http://schemas.microsoft.com/office/drawing/2014/main" id="{00000000-0008-0000-0100-0000A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4" name="Picture 5">
          <a:extLst>
            <a:ext uri="{FF2B5EF4-FFF2-40B4-BE49-F238E27FC236}">
              <a16:creationId xmlns:a16="http://schemas.microsoft.com/office/drawing/2014/main" id="{00000000-0008-0000-0100-0000A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5" name="Picture 5">
          <a:extLst>
            <a:ext uri="{FF2B5EF4-FFF2-40B4-BE49-F238E27FC236}">
              <a16:creationId xmlns:a16="http://schemas.microsoft.com/office/drawing/2014/main" id="{00000000-0008-0000-0100-0000A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6" name="Picture 5">
          <a:extLst>
            <a:ext uri="{FF2B5EF4-FFF2-40B4-BE49-F238E27FC236}">
              <a16:creationId xmlns:a16="http://schemas.microsoft.com/office/drawing/2014/main" id="{00000000-0008-0000-0100-0000A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7" name="Picture 5">
          <a:extLst>
            <a:ext uri="{FF2B5EF4-FFF2-40B4-BE49-F238E27FC236}">
              <a16:creationId xmlns:a16="http://schemas.microsoft.com/office/drawing/2014/main" id="{00000000-0008-0000-0100-0000A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8" name="Picture 5">
          <a:extLst>
            <a:ext uri="{FF2B5EF4-FFF2-40B4-BE49-F238E27FC236}">
              <a16:creationId xmlns:a16="http://schemas.microsoft.com/office/drawing/2014/main" id="{00000000-0008-0000-0100-0000A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29" name="Picture 5">
          <a:extLst>
            <a:ext uri="{FF2B5EF4-FFF2-40B4-BE49-F238E27FC236}">
              <a16:creationId xmlns:a16="http://schemas.microsoft.com/office/drawing/2014/main" id="{00000000-0008-0000-0100-0000A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0" name="Picture 5">
          <a:extLst>
            <a:ext uri="{FF2B5EF4-FFF2-40B4-BE49-F238E27FC236}">
              <a16:creationId xmlns:a16="http://schemas.microsoft.com/office/drawing/2014/main" id="{00000000-0008-0000-0100-0000A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1" name="Picture 5">
          <a:extLst>
            <a:ext uri="{FF2B5EF4-FFF2-40B4-BE49-F238E27FC236}">
              <a16:creationId xmlns:a16="http://schemas.microsoft.com/office/drawing/2014/main" id="{00000000-0008-0000-0100-0000A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2" name="Picture 5">
          <a:extLst>
            <a:ext uri="{FF2B5EF4-FFF2-40B4-BE49-F238E27FC236}">
              <a16:creationId xmlns:a16="http://schemas.microsoft.com/office/drawing/2014/main" id="{00000000-0008-0000-0100-0000B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3" name="Picture 5">
          <a:extLst>
            <a:ext uri="{FF2B5EF4-FFF2-40B4-BE49-F238E27FC236}">
              <a16:creationId xmlns:a16="http://schemas.microsoft.com/office/drawing/2014/main" id="{00000000-0008-0000-0100-0000B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4" name="Picture 5">
          <a:extLst>
            <a:ext uri="{FF2B5EF4-FFF2-40B4-BE49-F238E27FC236}">
              <a16:creationId xmlns:a16="http://schemas.microsoft.com/office/drawing/2014/main" id="{00000000-0008-0000-0100-0000B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5" name="Picture 5">
          <a:extLst>
            <a:ext uri="{FF2B5EF4-FFF2-40B4-BE49-F238E27FC236}">
              <a16:creationId xmlns:a16="http://schemas.microsoft.com/office/drawing/2014/main" id="{00000000-0008-0000-0100-0000B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6" name="Picture 5">
          <a:extLst>
            <a:ext uri="{FF2B5EF4-FFF2-40B4-BE49-F238E27FC236}">
              <a16:creationId xmlns:a16="http://schemas.microsoft.com/office/drawing/2014/main" id="{00000000-0008-0000-0100-0000B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7" name="Picture 5">
          <a:extLst>
            <a:ext uri="{FF2B5EF4-FFF2-40B4-BE49-F238E27FC236}">
              <a16:creationId xmlns:a16="http://schemas.microsoft.com/office/drawing/2014/main" id="{00000000-0008-0000-0100-0000B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8" name="Picture 5">
          <a:extLst>
            <a:ext uri="{FF2B5EF4-FFF2-40B4-BE49-F238E27FC236}">
              <a16:creationId xmlns:a16="http://schemas.microsoft.com/office/drawing/2014/main" id="{00000000-0008-0000-0100-0000B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39" name="Picture 5">
          <a:extLst>
            <a:ext uri="{FF2B5EF4-FFF2-40B4-BE49-F238E27FC236}">
              <a16:creationId xmlns:a16="http://schemas.microsoft.com/office/drawing/2014/main" id="{00000000-0008-0000-0100-0000B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0" name="Picture 5">
          <a:extLst>
            <a:ext uri="{FF2B5EF4-FFF2-40B4-BE49-F238E27FC236}">
              <a16:creationId xmlns:a16="http://schemas.microsoft.com/office/drawing/2014/main" id="{00000000-0008-0000-0100-0000B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1" name="Picture 5">
          <a:extLst>
            <a:ext uri="{FF2B5EF4-FFF2-40B4-BE49-F238E27FC236}">
              <a16:creationId xmlns:a16="http://schemas.microsoft.com/office/drawing/2014/main" id="{00000000-0008-0000-0100-0000B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2" name="Picture 5">
          <a:extLst>
            <a:ext uri="{FF2B5EF4-FFF2-40B4-BE49-F238E27FC236}">
              <a16:creationId xmlns:a16="http://schemas.microsoft.com/office/drawing/2014/main" id="{00000000-0008-0000-0100-0000B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3" name="Picture 5">
          <a:extLst>
            <a:ext uri="{FF2B5EF4-FFF2-40B4-BE49-F238E27FC236}">
              <a16:creationId xmlns:a16="http://schemas.microsoft.com/office/drawing/2014/main" id="{00000000-0008-0000-0100-0000B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4" name="Picture 5">
          <a:extLst>
            <a:ext uri="{FF2B5EF4-FFF2-40B4-BE49-F238E27FC236}">
              <a16:creationId xmlns:a16="http://schemas.microsoft.com/office/drawing/2014/main" id="{00000000-0008-0000-0100-0000B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5" name="Picture 5">
          <a:extLst>
            <a:ext uri="{FF2B5EF4-FFF2-40B4-BE49-F238E27FC236}">
              <a16:creationId xmlns:a16="http://schemas.microsoft.com/office/drawing/2014/main" id="{00000000-0008-0000-0100-0000B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6" name="Picture 5">
          <a:extLst>
            <a:ext uri="{FF2B5EF4-FFF2-40B4-BE49-F238E27FC236}">
              <a16:creationId xmlns:a16="http://schemas.microsoft.com/office/drawing/2014/main" id="{00000000-0008-0000-0100-0000B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7" name="Picture 5">
          <a:extLst>
            <a:ext uri="{FF2B5EF4-FFF2-40B4-BE49-F238E27FC236}">
              <a16:creationId xmlns:a16="http://schemas.microsoft.com/office/drawing/2014/main" id="{00000000-0008-0000-0100-0000B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8" name="Picture 5">
          <a:extLst>
            <a:ext uri="{FF2B5EF4-FFF2-40B4-BE49-F238E27FC236}">
              <a16:creationId xmlns:a16="http://schemas.microsoft.com/office/drawing/2014/main" id="{00000000-0008-0000-0100-0000C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49" name="Picture 5">
          <a:extLst>
            <a:ext uri="{FF2B5EF4-FFF2-40B4-BE49-F238E27FC236}">
              <a16:creationId xmlns:a16="http://schemas.microsoft.com/office/drawing/2014/main" id="{00000000-0008-0000-0100-0000C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0" name="Picture 5">
          <a:extLst>
            <a:ext uri="{FF2B5EF4-FFF2-40B4-BE49-F238E27FC236}">
              <a16:creationId xmlns:a16="http://schemas.microsoft.com/office/drawing/2014/main" id="{00000000-0008-0000-0100-0000C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1" name="Picture 5">
          <a:extLst>
            <a:ext uri="{FF2B5EF4-FFF2-40B4-BE49-F238E27FC236}">
              <a16:creationId xmlns:a16="http://schemas.microsoft.com/office/drawing/2014/main" id="{00000000-0008-0000-0100-0000C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2" name="Picture 5">
          <a:extLst>
            <a:ext uri="{FF2B5EF4-FFF2-40B4-BE49-F238E27FC236}">
              <a16:creationId xmlns:a16="http://schemas.microsoft.com/office/drawing/2014/main" id="{00000000-0008-0000-0100-0000C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3" name="Picture 5">
          <a:extLst>
            <a:ext uri="{FF2B5EF4-FFF2-40B4-BE49-F238E27FC236}">
              <a16:creationId xmlns:a16="http://schemas.microsoft.com/office/drawing/2014/main" id="{00000000-0008-0000-0100-0000C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4" name="Picture 5">
          <a:extLst>
            <a:ext uri="{FF2B5EF4-FFF2-40B4-BE49-F238E27FC236}">
              <a16:creationId xmlns:a16="http://schemas.microsoft.com/office/drawing/2014/main" id="{00000000-0008-0000-0100-0000C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5" name="Picture 5">
          <a:extLst>
            <a:ext uri="{FF2B5EF4-FFF2-40B4-BE49-F238E27FC236}">
              <a16:creationId xmlns:a16="http://schemas.microsoft.com/office/drawing/2014/main" id="{00000000-0008-0000-0100-0000C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6" name="Picture 5">
          <a:extLst>
            <a:ext uri="{FF2B5EF4-FFF2-40B4-BE49-F238E27FC236}">
              <a16:creationId xmlns:a16="http://schemas.microsoft.com/office/drawing/2014/main" id="{00000000-0008-0000-0100-0000C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7" name="Picture 5">
          <a:extLst>
            <a:ext uri="{FF2B5EF4-FFF2-40B4-BE49-F238E27FC236}">
              <a16:creationId xmlns:a16="http://schemas.microsoft.com/office/drawing/2014/main" id="{00000000-0008-0000-0100-0000C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8" name="Picture 5">
          <a:extLst>
            <a:ext uri="{FF2B5EF4-FFF2-40B4-BE49-F238E27FC236}">
              <a16:creationId xmlns:a16="http://schemas.microsoft.com/office/drawing/2014/main" id="{00000000-0008-0000-0100-0000C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59" name="Picture 5">
          <a:extLst>
            <a:ext uri="{FF2B5EF4-FFF2-40B4-BE49-F238E27FC236}">
              <a16:creationId xmlns:a16="http://schemas.microsoft.com/office/drawing/2014/main" id="{00000000-0008-0000-0100-0000C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0" name="Picture 5">
          <a:extLst>
            <a:ext uri="{FF2B5EF4-FFF2-40B4-BE49-F238E27FC236}">
              <a16:creationId xmlns:a16="http://schemas.microsoft.com/office/drawing/2014/main" id="{00000000-0008-0000-0100-0000C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1" name="Picture 5">
          <a:extLst>
            <a:ext uri="{FF2B5EF4-FFF2-40B4-BE49-F238E27FC236}">
              <a16:creationId xmlns:a16="http://schemas.microsoft.com/office/drawing/2014/main" id="{00000000-0008-0000-0100-0000C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2" name="Picture 5">
          <a:extLst>
            <a:ext uri="{FF2B5EF4-FFF2-40B4-BE49-F238E27FC236}">
              <a16:creationId xmlns:a16="http://schemas.microsoft.com/office/drawing/2014/main" id="{00000000-0008-0000-0100-0000C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3" name="Picture 5">
          <a:extLst>
            <a:ext uri="{FF2B5EF4-FFF2-40B4-BE49-F238E27FC236}">
              <a16:creationId xmlns:a16="http://schemas.microsoft.com/office/drawing/2014/main" id="{00000000-0008-0000-0100-0000C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4" name="Picture 5">
          <a:extLst>
            <a:ext uri="{FF2B5EF4-FFF2-40B4-BE49-F238E27FC236}">
              <a16:creationId xmlns:a16="http://schemas.microsoft.com/office/drawing/2014/main" id="{00000000-0008-0000-0100-0000D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5" name="Picture 5">
          <a:extLst>
            <a:ext uri="{FF2B5EF4-FFF2-40B4-BE49-F238E27FC236}">
              <a16:creationId xmlns:a16="http://schemas.microsoft.com/office/drawing/2014/main" id="{00000000-0008-0000-0100-0000D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6" name="Picture 5">
          <a:extLst>
            <a:ext uri="{FF2B5EF4-FFF2-40B4-BE49-F238E27FC236}">
              <a16:creationId xmlns:a16="http://schemas.microsoft.com/office/drawing/2014/main" id="{00000000-0008-0000-0100-0000D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7" name="Picture 5">
          <a:extLst>
            <a:ext uri="{FF2B5EF4-FFF2-40B4-BE49-F238E27FC236}">
              <a16:creationId xmlns:a16="http://schemas.microsoft.com/office/drawing/2014/main" id="{00000000-0008-0000-0100-0000D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8" name="Picture 5">
          <a:extLst>
            <a:ext uri="{FF2B5EF4-FFF2-40B4-BE49-F238E27FC236}">
              <a16:creationId xmlns:a16="http://schemas.microsoft.com/office/drawing/2014/main" id="{00000000-0008-0000-0100-0000D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69" name="Picture 5">
          <a:extLst>
            <a:ext uri="{FF2B5EF4-FFF2-40B4-BE49-F238E27FC236}">
              <a16:creationId xmlns:a16="http://schemas.microsoft.com/office/drawing/2014/main" id="{00000000-0008-0000-0100-0000D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0" name="Picture 5">
          <a:extLst>
            <a:ext uri="{FF2B5EF4-FFF2-40B4-BE49-F238E27FC236}">
              <a16:creationId xmlns:a16="http://schemas.microsoft.com/office/drawing/2014/main" id="{00000000-0008-0000-0100-0000D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1" name="Picture 5">
          <a:extLst>
            <a:ext uri="{FF2B5EF4-FFF2-40B4-BE49-F238E27FC236}">
              <a16:creationId xmlns:a16="http://schemas.microsoft.com/office/drawing/2014/main" id="{00000000-0008-0000-0100-0000D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2" name="Picture 5">
          <a:extLst>
            <a:ext uri="{FF2B5EF4-FFF2-40B4-BE49-F238E27FC236}">
              <a16:creationId xmlns:a16="http://schemas.microsoft.com/office/drawing/2014/main" id="{00000000-0008-0000-0100-0000D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3" name="Picture 5">
          <a:extLst>
            <a:ext uri="{FF2B5EF4-FFF2-40B4-BE49-F238E27FC236}">
              <a16:creationId xmlns:a16="http://schemas.microsoft.com/office/drawing/2014/main" id="{00000000-0008-0000-0100-0000D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4" name="Picture 5">
          <a:extLst>
            <a:ext uri="{FF2B5EF4-FFF2-40B4-BE49-F238E27FC236}">
              <a16:creationId xmlns:a16="http://schemas.microsoft.com/office/drawing/2014/main" id="{00000000-0008-0000-0100-0000D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5" name="Picture 5">
          <a:extLst>
            <a:ext uri="{FF2B5EF4-FFF2-40B4-BE49-F238E27FC236}">
              <a16:creationId xmlns:a16="http://schemas.microsoft.com/office/drawing/2014/main" id="{00000000-0008-0000-0100-0000D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6" name="Picture 5">
          <a:extLst>
            <a:ext uri="{FF2B5EF4-FFF2-40B4-BE49-F238E27FC236}">
              <a16:creationId xmlns:a16="http://schemas.microsoft.com/office/drawing/2014/main" id="{00000000-0008-0000-0100-0000D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7" name="Picture 5">
          <a:extLst>
            <a:ext uri="{FF2B5EF4-FFF2-40B4-BE49-F238E27FC236}">
              <a16:creationId xmlns:a16="http://schemas.microsoft.com/office/drawing/2014/main" id="{00000000-0008-0000-0100-0000D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8" name="Picture 5">
          <a:extLst>
            <a:ext uri="{FF2B5EF4-FFF2-40B4-BE49-F238E27FC236}">
              <a16:creationId xmlns:a16="http://schemas.microsoft.com/office/drawing/2014/main" id="{00000000-0008-0000-0100-0000D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79" name="Picture 5">
          <a:extLst>
            <a:ext uri="{FF2B5EF4-FFF2-40B4-BE49-F238E27FC236}">
              <a16:creationId xmlns:a16="http://schemas.microsoft.com/office/drawing/2014/main" id="{00000000-0008-0000-0100-0000D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0" name="Picture 5">
          <a:extLst>
            <a:ext uri="{FF2B5EF4-FFF2-40B4-BE49-F238E27FC236}">
              <a16:creationId xmlns:a16="http://schemas.microsoft.com/office/drawing/2014/main" id="{00000000-0008-0000-0100-0000E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1" name="Picture 5">
          <a:extLst>
            <a:ext uri="{FF2B5EF4-FFF2-40B4-BE49-F238E27FC236}">
              <a16:creationId xmlns:a16="http://schemas.microsoft.com/office/drawing/2014/main" id="{00000000-0008-0000-0100-0000E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2" name="Picture 5">
          <a:extLst>
            <a:ext uri="{FF2B5EF4-FFF2-40B4-BE49-F238E27FC236}">
              <a16:creationId xmlns:a16="http://schemas.microsoft.com/office/drawing/2014/main" id="{00000000-0008-0000-0100-0000E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3" name="Picture 5">
          <a:extLst>
            <a:ext uri="{FF2B5EF4-FFF2-40B4-BE49-F238E27FC236}">
              <a16:creationId xmlns:a16="http://schemas.microsoft.com/office/drawing/2014/main" id="{00000000-0008-0000-0100-0000E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4" name="Picture 5">
          <a:extLst>
            <a:ext uri="{FF2B5EF4-FFF2-40B4-BE49-F238E27FC236}">
              <a16:creationId xmlns:a16="http://schemas.microsoft.com/office/drawing/2014/main" id="{00000000-0008-0000-0100-0000E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5" name="Picture 5">
          <a:extLst>
            <a:ext uri="{FF2B5EF4-FFF2-40B4-BE49-F238E27FC236}">
              <a16:creationId xmlns:a16="http://schemas.microsoft.com/office/drawing/2014/main" id="{00000000-0008-0000-0100-0000E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6" name="Picture 5">
          <a:extLst>
            <a:ext uri="{FF2B5EF4-FFF2-40B4-BE49-F238E27FC236}">
              <a16:creationId xmlns:a16="http://schemas.microsoft.com/office/drawing/2014/main" id="{00000000-0008-0000-0100-0000E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7" name="Picture 5">
          <a:extLst>
            <a:ext uri="{FF2B5EF4-FFF2-40B4-BE49-F238E27FC236}">
              <a16:creationId xmlns:a16="http://schemas.microsoft.com/office/drawing/2014/main" id="{00000000-0008-0000-0100-0000E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8" name="Picture 5">
          <a:extLst>
            <a:ext uri="{FF2B5EF4-FFF2-40B4-BE49-F238E27FC236}">
              <a16:creationId xmlns:a16="http://schemas.microsoft.com/office/drawing/2014/main" id="{00000000-0008-0000-0100-0000E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89" name="Picture 5">
          <a:extLst>
            <a:ext uri="{FF2B5EF4-FFF2-40B4-BE49-F238E27FC236}">
              <a16:creationId xmlns:a16="http://schemas.microsoft.com/office/drawing/2014/main" id="{00000000-0008-0000-0100-0000E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0" name="Picture 5">
          <a:extLst>
            <a:ext uri="{FF2B5EF4-FFF2-40B4-BE49-F238E27FC236}">
              <a16:creationId xmlns:a16="http://schemas.microsoft.com/office/drawing/2014/main" id="{00000000-0008-0000-0100-0000E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1" name="Picture 5">
          <a:extLst>
            <a:ext uri="{FF2B5EF4-FFF2-40B4-BE49-F238E27FC236}">
              <a16:creationId xmlns:a16="http://schemas.microsoft.com/office/drawing/2014/main" id="{00000000-0008-0000-0100-0000E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2" name="Picture 5">
          <a:extLst>
            <a:ext uri="{FF2B5EF4-FFF2-40B4-BE49-F238E27FC236}">
              <a16:creationId xmlns:a16="http://schemas.microsoft.com/office/drawing/2014/main" id="{00000000-0008-0000-0100-0000E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3" name="Picture 5">
          <a:extLst>
            <a:ext uri="{FF2B5EF4-FFF2-40B4-BE49-F238E27FC236}">
              <a16:creationId xmlns:a16="http://schemas.microsoft.com/office/drawing/2014/main" id="{00000000-0008-0000-0100-0000E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4" name="Picture 5">
          <a:extLst>
            <a:ext uri="{FF2B5EF4-FFF2-40B4-BE49-F238E27FC236}">
              <a16:creationId xmlns:a16="http://schemas.microsoft.com/office/drawing/2014/main" id="{00000000-0008-0000-0100-0000E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5" name="Picture 5">
          <a:extLst>
            <a:ext uri="{FF2B5EF4-FFF2-40B4-BE49-F238E27FC236}">
              <a16:creationId xmlns:a16="http://schemas.microsoft.com/office/drawing/2014/main" id="{00000000-0008-0000-0100-0000E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6" name="Picture 5">
          <a:extLst>
            <a:ext uri="{FF2B5EF4-FFF2-40B4-BE49-F238E27FC236}">
              <a16:creationId xmlns:a16="http://schemas.microsoft.com/office/drawing/2014/main" id="{00000000-0008-0000-0100-0000F0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7" name="Picture 5">
          <a:extLst>
            <a:ext uri="{FF2B5EF4-FFF2-40B4-BE49-F238E27FC236}">
              <a16:creationId xmlns:a16="http://schemas.microsoft.com/office/drawing/2014/main" id="{00000000-0008-0000-0100-0000F1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8" name="Picture 5">
          <a:extLst>
            <a:ext uri="{FF2B5EF4-FFF2-40B4-BE49-F238E27FC236}">
              <a16:creationId xmlns:a16="http://schemas.microsoft.com/office/drawing/2014/main" id="{00000000-0008-0000-0100-0000F2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499" name="Picture 5">
          <a:extLst>
            <a:ext uri="{FF2B5EF4-FFF2-40B4-BE49-F238E27FC236}">
              <a16:creationId xmlns:a16="http://schemas.microsoft.com/office/drawing/2014/main" id="{00000000-0008-0000-0100-0000F3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0" name="Picture 5">
          <a:extLst>
            <a:ext uri="{FF2B5EF4-FFF2-40B4-BE49-F238E27FC236}">
              <a16:creationId xmlns:a16="http://schemas.microsoft.com/office/drawing/2014/main" id="{00000000-0008-0000-0100-0000F4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1" name="Picture 5">
          <a:extLst>
            <a:ext uri="{FF2B5EF4-FFF2-40B4-BE49-F238E27FC236}">
              <a16:creationId xmlns:a16="http://schemas.microsoft.com/office/drawing/2014/main" id="{00000000-0008-0000-0100-0000F5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2" name="Picture 5">
          <a:extLst>
            <a:ext uri="{FF2B5EF4-FFF2-40B4-BE49-F238E27FC236}">
              <a16:creationId xmlns:a16="http://schemas.microsoft.com/office/drawing/2014/main" id="{00000000-0008-0000-0100-0000F6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3" name="Picture 5">
          <a:extLst>
            <a:ext uri="{FF2B5EF4-FFF2-40B4-BE49-F238E27FC236}">
              <a16:creationId xmlns:a16="http://schemas.microsoft.com/office/drawing/2014/main" id="{00000000-0008-0000-0100-0000F7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4" name="Picture 5">
          <a:extLst>
            <a:ext uri="{FF2B5EF4-FFF2-40B4-BE49-F238E27FC236}">
              <a16:creationId xmlns:a16="http://schemas.microsoft.com/office/drawing/2014/main" id="{00000000-0008-0000-0100-0000F8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5" name="Picture 5">
          <a:extLst>
            <a:ext uri="{FF2B5EF4-FFF2-40B4-BE49-F238E27FC236}">
              <a16:creationId xmlns:a16="http://schemas.microsoft.com/office/drawing/2014/main" id="{00000000-0008-0000-0100-0000F9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6" name="Picture 5">
          <a:extLst>
            <a:ext uri="{FF2B5EF4-FFF2-40B4-BE49-F238E27FC236}">
              <a16:creationId xmlns:a16="http://schemas.microsoft.com/office/drawing/2014/main" id="{00000000-0008-0000-0100-0000FA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7" name="Picture 5">
          <a:extLst>
            <a:ext uri="{FF2B5EF4-FFF2-40B4-BE49-F238E27FC236}">
              <a16:creationId xmlns:a16="http://schemas.microsoft.com/office/drawing/2014/main" id="{00000000-0008-0000-0100-0000FB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8" name="Picture 5">
          <a:extLst>
            <a:ext uri="{FF2B5EF4-FFF2-40B4-BE49-F238E27FC236}">
              <a16:creationId xmlns:a16="http://schemas.microsoft.com/office/drawing/2014/main" id="{00000000-0008-0000-0100-0000FC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09" name="Picture 5">
          <a:extLst>
            <a:ext uri="{FF2B5EF4-FFF2-40B4-BE49-F238E27FC236}">
              <a16:creationId xmlns:a16="http://schemas.microsoft.com/office/drawing/2014/main" id="{00000000-0008-0000-0100-0000FD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0" name="Picture 5">
          <a:extLst>
            <a:ext uri="{FF2B5EF4-FFF2-40B4-BE49-F238E27FC236}">
              <a16:creationId xmlns:a16="http://schemas.microsoft.com/office/drawing/2014/main" id="{00000000-0008-0000-0100-0000FE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1" name="Picture 5">
          <a:extLst>
            <a:ext uri="{FF2B5EF4-FFF2-40B4-BE49-F238E27FC236}">
              <a16:creationId xmlns:a16="http://schemas.microsoft.com/office/drawing/2014/main" id="{00000000-0008-0000-0100-0000FF01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2" name="Picture 5">
          <a:extLst>
            <a:ext uri="{FF2B5EF4-FFF2-40B4-BE49-F238E27FC236}">
              <a16:creationId xmlns:a16="http://schemas.microsoft.com/office/drawing/2014/main" id="{00000000-0008-0000-0100-00000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3" name="Picture 5">
          <a:extLst>
            <a:ext uri="{FF2B5EF4-FFF2-40B4-BE49-F238E27FC236}">
              <a16:creationId xmlns:a16="http://schemas.microsoft.com/office/drawing/2014/main" id="{00000000-0008-0000-0100-00000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4" name="Picture 5">
          <a:extLst>
            <a:ext uri="{FF2B5EF4-FFF2-40B4-BE49-F238E27FC236}">
              <a16:creationId xmlns:a16="http://schemas.microsoft.com/office/drawing/2014/main" id="{00000000-0008-0000-0100-00000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5" name="Picture 5">
          <a:extLst>
            <a:ext uri="{FF2B5EF4-FFF2-40B4-BE49-F238E27FC236}">
              <a16:creationId xmlns:a16="http://schemas.microsoft.com/office/drawing/2014/main" id="{00000000-0008-0000-0100-00000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6" name="Picture 5">
          <a:extLst>
            <a:ext uri="{FF2B5EF4-FFF2-40B4-BE49-F238E27FC236}">
              <a16:creationId xmlns:a16="http://schemas.microsoft.com/office/drawing/2014/main" id="{00000000-0008-0000-0100-00000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7" name="Picture 5">
          <a:extLst>
            <a:ext uri="{FF2B5EF4-FFF2-40B4-BE49-F238E27FC236}">
              <a16:creationId xmlns:a16="http://schemas.microsoft.com/office/drawing/2014/main" id="{00000000-0008-0000-0100-00000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8" name="Picture 5">
          <a:extLst>
            <a:ext uri="{FF2B5EF4-FFF2-40B4-BE49-F238E27FC236}">
              <a16:creationId xmlns:a16="http://schemas.microsoft.com/office/drawing/2014/main" id="{00000000-0008-0000-0100-00000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19" name="Picture 5">
          <a:extLst>
            <a:ext uri="{FF2B5EF4-FFF2-40B4-BE49-F238E27FC236}">
              <a16:creationId xmlns:a16="http://schemas.microsoft.com/office/drawing/2014/main" id="{00000000-0008-0000-0100-00000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0" name="Picture 5">
          <a:extLst>
            <a:ext uri="{FF2B5EF4-FFF2-40B4-BE49-F238E27FC236}">
              <a16:creationId xmlns:a16="http://schemas.microsoft.com/office/drawing/2014/main" id="{00000000-0008-0000-0100-00000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1" name="Picture 5">
          <a:extLst>
            <a:ext uri="{FF2B5EF4-FFF2-40B4-BE49-F238E27FC236}">
              <a16:creationId xmlns:a16="http://schemas.microsoft.com/office/drawing/2014/main" id="{00000000-0008-0000-0100-00000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2" name="Picture 5">
          <a:extLst>
            <a:ext uri="{FF2B5EF4-FFF2-40B4-BE49-F238E27FC236}">
              <a16:creationId xmlns:a16="http://schemas.microsoft.com/office/drawing/2014/main" id="{00000000-0008-0000-0100-00000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3" name="Picture 5">
          <a:extLst>
            <a:ext uri="{FF2B5EF4-FFF2-40B4-BE49-F238E27FC236}">
              <a16:creationId xmlns:a16="http://schemas.microsoft.com/office/drawing/2014/main" id="{00000000-0008-0000-0100-00000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4" name="Picture 5">
          <a:extLst>
            <a:ext uri="{FF2B5EF4-FFF2-40B4-BE49-F238E27FC236}">
              <a16:creationId xmlns:a16="http://schemas.microsoft.com/office/drawing/2014/main" id="{00000000-0008-0000-0100-00000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5" name="Picture 5">
          <a:extLst>
            <a:ext uri="{FF2B5EF4-FFF2-40B4-BE49-F238E27FC236}">
              <a16:creationId xmlns:a16="http://schemas.microsoft.com/office/drawing/2014/main" id="{00000000-0008-0000-0100-00000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6" name="Picture 5">
          <a:extLst>
            <a:ext uri="{FF2B5EF4-FFF2-40B4-BE49-F238E27FC236}">
              <a16:creationId xmlns:a16="http://schemas.microsoft.com/office/drawing/2014/main" id="{00000000-0008-0000-0100-00000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7" name="Picture 5">
          <a:extLst>
            <a:ext uri="{FF2B5EF4-FFF2-40B4-BE49-F238E27FC236}">
              <a16:creationId xmlns:a16="http://schemas.microsoft.com/office/drawing/2014/main" id="{00000000-0008-0000-0100-00000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8" name="Picture 5">
          <a:extLst>
            <a:ext uri="{FF2B5EF4-FFF2-40B4-BE49-F238E27FC236}">
              <a16:creationId xmlns:a16="http://schemas.microsoft.com/office/drawing/2014/main" id="{00000000-0008-0000-0100-00001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29" name="Picture 5">
          <a:extLst>
            <a:ext uri="{FF2B5EF4-FFF2-40B4-BE49-F238E27FC236}">
              <a16:creationId xmlns:a16="http://schemas.microsoft.com/office/drawing/2014/main" id="{00000000-0008-0000-0100-00001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0" name="Picture 5">
          <a:extLst>
            <a:ext uri="{FF2B5EF4-FFF2-40B4-BE49-F238E27FC236}">
              <a16:creationId xmlns:a16="http://schemas.microsoft.com/office/drawing/2014/main" id="{00000000-0008-0000-0100-00001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1" name="Picture 5">
          <a:extLst>
            <a:ext uri="{FF2B5EF4-FFF2-40B4-BE49-F238E27FC236}">
              <a16:creationId xmlns:a16="http://schemas.microsoft.com/office/drawing/2014/main" id="{00000000-0008-0000-0100-00001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2" name="Picture 5">
          <a:extLst>
            <a:ext uri="{FF2B5EF4-FFF2-40B4-BE49-F238E27FC236}">
              <a16:creationId xmlns:a16="http://schemas.microsoft.com/office/drawing/2014/main" id="{00000000-0008-0000-0100-00001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3" name="Picture 5">
          <a:extLst>
            <a:ext uri="{FF2B5EF4-FFF2-40B4-BE49-F238E27FC236}">
              <a16:creationId xmlns:a16="http://schemas.microsoft.com/office/drawing/2014/main" id="{00000000-0008-0000-0100-00001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4" name="Picture 5">
          <a:extLst>
            <a:ext uri="{FF2B5EF4-FFF2-40B4-BE49-F238E27FC236}">
              <a16:creationId xmlns:a16="http://schemas.microsoft.com/office/drawing/2014/main" id="{00000000-0008-0000-0100-00001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5" name="Picture 5">
          <a:extLst>
            <a:ext uri="{FF2B5EF4-FFF2-40B4-BE49-F238E27FC236}">
              <a16:creationId xmlns:a16="http://schemas.microsoft.com/office/drawing/2014/main" id="{00000000-0008-0000-0100-00001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6" name="Picture 5">
          <a:extLst>
            <a:ext uri="{FF2B5EF4-FFF2-40B4-BE49-F238E27FC236}">
              <a16:creationId xmlns:a16="http://schemas.microsoft.com/office/drawing/2014/main" id="{00000000-0008-0000-0100-00001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7" name="Picture 5">
          <a:extLst>
            <a:ext uri="{FF2B5EF4-FFF2-40B4-BE49-F238E27FC236}">
              <a16:creationId xmlns:a16="http://schemas.microsoft.com/office/drawing/2014/main" id="{00000000-0008-0000-0100-00001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8" name="Picture 5">
          <a:extLst>
            <a:ext uri="{FF2B5EF4-FFF2-40B4-BE49-F238E27FC236}">
              <a16:creationId xmlns:a16="http://schemas.microsoft.com/office/drawing/2014/main" id="{00000000-0008-0000-0100-00001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39" name="Picture 5">
          <a:extLst>
            <a:ext uri="{FF2B5EF4-FFF2-40B4-BE49-F238E27FC236}">
              <a16:creationId xmlns:a16="http://schemas.microsoft.com/office/drawing/2014/main" id="{00000000-0008-0000-0100-00001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0" name="Picture 5">
          <a:extLst>
            <a:ext uri="{FF2B5EF4-FFF2-40B4-BE49-F238E27FC236}">
              <a16:creationId xmlns:a16="http://schemas.microsoft.com/office/drawing/2014/main" id="{00000000-0008-0000-0100-00001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1" name="Picture 5">
          <a:extLst>
            <a:ext uri="{FF2B5EF4-FFF2-40B4-BE49-F238E27FC236}">
              <a16:creationId xmlns:a16="http://schemas.microsoft.com/office/drawing/2014/main" id="{00000000-0008-0000-0100-00001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2" name="Picture 5">
          <a:extLst>
            <a:ext uri="{FF2B5EF4-FFF2-40B4-BE49-F238E27FC236}">
              <a16:creationId xmlns:a16="http://schemas.microsoft.com/office/drawing/2014/main" id="{00000000-0008-0000-0100-00001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3" name="Picture 5">
          <a:extLst>
            <a:ext uri="{FF2B5EF4-FFF2-40B4-BE49-F238E27FC236}">
              <a16:creationId xmlns:a16="http://schemas.microsoft.com/office/drawing/2014/main" id="{00000000-0008-0000-0100-00001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4" name="Picture 5">
          <a:extLst>
            <a:ext uri="{FF2B5EF4-FFF2-40B4-BE49-F238E27FC236}">
              <a16:creationId xmlns:a16="http://schemas.microsoft.com/office/drawing/2014/main" id="{00000000-0008-0000-0100-00002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5" name="Picture 5">
          <a:extLst>
            <a:ext uri="{FF2B5EF4-FFF2-40B4-BE49-F238E27FC236}">
              <a16:creationId xmlns:a16="http://schemas.microsoft.com/office/drawing/2014/main" id="{00000000-0008-0000-0100-00002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6" name="Picture 5">
          <a:extLst>
            <a:ext uri="{FF2B5EF4-FFF2-40B4-BE49-F238E27FC236}">
              <a16:creationId xmlns:a16="http://schemas.microsoft.com/office/drawing/2014/main" id="{00000000-0008-0000-0100-00002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7" name="Picture 5">
          <a:extLst>
            <a:ext uri="{FF2B5EF4-FFF2-40B4-BE49-F238E27FC236}">
              <a16:creationId xmlns:a16="http://schemas.microsoft.com/office/drawing/2014/main" id="{00000000-0008-0000-0100-00002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8" name="Picture 5">
          <a:extLst>
            <a:ext uri="{FF2B5EF4-FFF2-40B4-BE49-F238E27FC236}">
              <a16:creationId xmlns:a16="http://schemas.microsoft.com/office/drawing/2014/main" id="{00000000-0008-0000-0100-00002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49" name="Picture 5">
          <a:extLst>
            <a:ext uri="{FF2B5EF4-FFF2-40B4-BE49-F238E27FC236}">
              <a16:creationId xmlns:a16="http://schemas.microsoft.com/office/drawing/2014/main" id="{00000000-0008-0000-0100-00002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0" name="Picture 5">
          <a:extLst>
            <a:ext uri="{FF2B5EF4-FFF2-40B4-BE49-F238E27FC236}">
              <a16:creationId xmlns:a16="http://schemas.microsoft.com/office/drawing/2014/main" id="{00000000-0008-0000-0100-00002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1" name="Picture 5">
          <a:extLst>
            <a:ext uri="{FF2B5EF4-FFF2-40B4-BE49-F238E27FC236}">
              <a16:creationId xmlns:a16="http://schemas.microsoft.com/office/drawing/2014/main" id="{00000000-0008-0000-0100-00002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2" name="Picture 5">
          <a:extLst>
            <a:ext uri="{FF2B5EF4-FFF2-40B4-BE49-F238E27FC236}">
              <a16:creationId xmlns:a16="http://schemas.microsoft.com/office/drawing/2014/main" id="{00000000-0008-0000-0100-00002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3" name="Picture 5">
          <a:extLst>
            <a:ext uri="{FF2B5EF4-FFF2-40B4-BE49-F238E27FC236}">
              <a16:creationId xmlns:a16="http://schemas.microsoft.com/office/drawing/2014/main" id="{00000000-0008-0000-0100-00002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4" name="Picture 5">
          <a:extLst>
            <a:ext uri="{FF2B5EF4-FFF2-40B4-BE49-F238E27FC236}">
              <a16:creationId xmlns:a16="http://schemas.microsoft.com/office/drawing/2014/main" id="{00000000-0008-0000-0100-00002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5" name="Picture 5">
          <a:extLst>
            <a:ext uri="{FF2B5EF4-FFF2-40B4-BE49-F238E27FC236}">
              <a16:creationId xmlns:a16="http://schemas.microsoft.com/office/drawing/2014/main" id="{00000000-0008-0000-0100-00002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6" name="Picture 5">
          <a:extLst>
            <a:ext uri="{FF2B5EF4-FFF2-40B4-BE49-F238E27FC236}">
              <a16:creationId xmlns:a16="http://schemas.microsoft.com/office/drawing/2014/main" id="{00000000-0008-0000-0100-00002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7" name="Picture 5">
          <a:extLst>
            <a:ext uri="{FF2B5EF4-FFF2-40B4-BE49-F238E27FC236}">
              <a16:creationId xmlns:a16="http://schemas.microsoft.com/office/drawing/2014/main" id="{00000000-0008-0000-0100-00002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8" name="Picture 5">
          <a:extLst>
            <a:ext uri="{FF2B5EF4-FFF2-40B4-BE49-F238E27FC236}">
              <a16:creationId xmlns:a16="http://schemas.microsoft.com/office/drawing/2014/main" id="{00000000-0008-0000-0100-00002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59" name="Picture 5">
          <a:extLst>
            <a:ext uri="{FF2B5EF4-FFF2-40B4-BE49-F238E27FC236}">
              <a16:creationId xmlns:a16="http://schemas.microsoft.com/office/drawing/2014/main" id="{00000000-0008-0000-0100-00002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0" name="Picture 5">
          <a:extLst>
            <a:ext uri="{FF2B5EF4-FFF2-40B4-BE49-F238E27FC236}">
              <a16:creationId xmlns:a16="http://schemas.microsoft.com/office/drawing/2014/main" id="{00000000-0008-0000-0100-00003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1" name="Picture 5">
          <a:extLst>
            <a:ext uri="{FF2B5EF4-FFF2-40B4-BE49-F238E27FC236}">
              <a16:creationId xmlns:a16="http://schemas.microsoft.com/office/drawing/2014/main" id="{00000000-0008-0000-0100-00003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2" name="Picture 5">
          <a:extLst>
            <a:ext uri="{FF2B5EF4-FFF2-40B4-BE49-F238E27FC236}">
              <a16:creationId xmlns:a16="http://schemas.microsoft.com/office/drawing/2014/main" id="{00000000-0008-0000-0100-00003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3" name="Picture 5">
          <a:extLst>
            <a:ext uri="{FF2B5EF4-FFF2-40B4-BE49-F238E27FC236}">
              <a16:creationId xmlns:a16="http://schemas.microsoft.com/office/drawing/2014/main" id="{00000000-0008-0000-0100-00003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4" name="Picture 5">
          <a:extLst>
            <a:ext uri="{FF2B5EF4-FFF2-40B4-BE49-F238E27FC236}">
              <a16:creationId xmlns:a16="http://schemas.microsoft.com/office/drawing/2014/main" id="{00000000-0008-0000-0100-00003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5" name="Picture 5">
          <a:extLst>
            <a:ext uri="{FF2B5EF4-FFF2-40B4-BE49-F238E27FC236}">
              <a16:creationId xmlns:a16="http://schemas.microsoft.com/office/drawing/2014/main" id="{00000000-0008-0000-0100-00003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6" name="Picture 5">
          <a:extLst>
            <a:ext uri="{FF2B5EF4-FFF2-40B4-BE49-F238E27FC236}">
              <a16:creationId xmlns:a16="http://schemas.microsoft.com/office/drawing/2014/main" id="{00000000-0008-0000-0100-00003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7" name="Picture 5">
          <a:extLst>
            <a:ext uri="{FF2B5EF4-FFF2-40B4-BE49-F238E27FC236}">
              <a16:creationId xmlns:a16="http://schemas.microsoft.com/office/drawing/2014/main" id="{00000000-0008-0000-0100-00003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8" name="Picture 5">
          <a:extLst>
            <a:ext uri="{FF2B5EF4-FFF2-40B4-BE49-F238E27FC236}">
              <a16:creationId xmlns:a16="http://schemas.microsoft.com/office/drawing/2014/main" id="{00000000-0008-0000-0100-00003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69" name="Picture 5">
          <a:extLst>
            <a:ext uri="{FF2B5EF4-FFF2-40B4-BE49-F238E27FC236}">
              <a16:creationId xmlns:a16="http://schemas.microsoft.com/office/drawing/2014/main" id="{00000000-0008-0000-0100-00003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0" name="Picture 5">
          <a:extLst>
            <a:ext uri="{FF2B5EF4-FFF2-40B4-BE49-F238E27FC236}">
              <a16:creationId xmlns:a16="http://schemas.microsoft.com/office/drawing/2014/main" id="{00000000-0008-0000-0100-00003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1" name="Picture 5">
          <a:extLst>
            <a:ext uri="{FF2B5EF4-FFF2-40B4-BE49-F238E27FC236}">
              <a16:creationId xmlns:a16="http://schemas.microsoft.com/office/drawing/2014/main" id="{00000000-0008-0000-0100-00003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2" name="Picture 5">
          <a:extLst>
            <a:ext uri="{FF2B5EF4-FFF2-40B4-BE49-F238E27FC236}">
              <a16:creationId xmlns:a16="http://schemas.microsoft.com/office/drawing/2014/main" id="{00000000-0008-0000-0100-00003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3" name="Picture 5">
          <a:extLst>
            <a:ext uri="{FF2B5EF4-FFF2-40B4-BE49-F238E27FC236}">
              <a16:creationId xmlns:a16="http://schemas.microsoft.com/office/drawing/2014/main" id="{00000000-0008-0000-0100-00003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4" name="Picture 5">
          <a:extLst>
            <a:ext uri="{FF2B5EF4-FFF2-40B4-BE49-F238E27FC236}">
              <a16:creationId xmlns:a16="http://schemas.microsoft.com/office/drawing/2014/main" id="{00000000-0008-0000-0100-00003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5" name="Picture 5">
          <a:extLst>
            <a:ext uri="{FF2B5EF4-FFF2-40B4-BE49-F238E27FC236}">
              <a16:creationId xmlns:a16="http://schemas.microsoft.com/office/drawing/2014/main" id="{00000000-0008-0000-0100-00003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6" name="Picture 5">
          <a:extLst>
            <a:ext uri="{FF2B5EF4-FFF2-40B4-BE49-F238E27FC236}">
              <a16:creationId xmlns:a16="http://schemas.microsoft.com/office/drawing/2014/main" id="{00000000-0008-0000-0100-00004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7" name="Picture 5">
          <a:extLst>
            <a:ext uri="{FF2B5EF4-FFF2-40B4-BE49-F238E27FC236}">
              <a16:creationId xmlns:a16="http://schemas.microsoft.com/office/drawing/2014/main" id="{00000000-0008-0000-0100-00004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8" name="Picture 5">
          <a:extLst>
            <a:ext uri="{FF2B5EF4-FFF2-40B4-BE49-F238E27FC236}">
              <a16:creationId xmlns:a16="http://schemas.microsoft.com/office/drawing/2014/main" id="{00000000-0008-0000-0100-00004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79" name="Picture 5">
          <a:extLst>
            <a:ext uri="{FF2B5EF4-FFF2-40B4-BE49-F238E27FC236}">
              <a16:creationId xmlns:a16="http://schemas.microsoft.com/office/drawing/2014/main" id="{00000000-0008-0000-0100-00004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0" name="Picture 5">
          <a:extLst>
            <a:ext uri="{FF2B5EF4-FFF2-40B4-BE49-F238E27FC236}">
              <a16:creationId xmlns:a16="http://schemas.microsoft.com/office/drawing/2014/main" id="{00000000-0008-0000-0100-00004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1" name="Picture 5">
          <a:extLst>
            <a:ext uri="{FF2B5EF4-FFF2-40B4-BE49-F238E27FC236}">
              <a16:creationId xmlns:a16="http://schemas.microsoft.com/office/drawing/2014/main" id="{00000000-0008-0000-0100-00004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2" name="Picture 5">
          <a:extLst>
            <a:ext uri="{FF2B5EF4-FFF2-40B4-BE49-F238E27FC236}">
              <a16:creationId xmlns:a16="http://schemas.microsoft.com/office/drawing/2014/main" id="{00000000-0008-0000-0100-00004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3" name="Picture 5">
          <a:extLst>
            <a:ext uri="{FF2B5EF4-FFF2-40B4-BE49-F238E27FC236}">
              <a16:creationId xmlns:a16="http://schemas.microsoft.com/office/drawing/2014/main" id="{00000000-0008-0000-0100-00004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4" name="Picture 5">
          <a:extLst>
            <a:ext uri="{FF2B5EF4-FFF2-40B4-BE49-F238E27FC236}">
              <a16:creationId xmlns:a16="http://schemas.microsoft.com/office/drawing/2014/main" id="{00000000-0008-0000-0100-00004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5" name="Picture 5">
          <a:extLst>
            <a:ext uri="{FF2B5EF4-FFF2-40B4-BE49-F238E27FC236}">
              <a16:creationId xmlns:a16="http://schemas.microsoft.com/office/drawing/2014/main" id="{00000000-0008-0000-0100-00004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6" name="Picture 5">
          <a:extLst>
            <a:ext uri="{FF2B5EF4-FFF2-40B4-BE49-F238E27FC236}">
              <a16:creationId xmlns:a16="http://schemas.microsoft.com/office/drawing/2014/main" id="{00000000-0008-0000-0100-00004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7" name="Picture 5">
          <a:extLst>
            <a:ext uri="{FF2B5EF4-FFF2-40B4-BE49-F238E27FC236}">
              <a16:creationId xmlns:a16="http://schemas.microsoft.com/office/drawing/2014/main" id="{00000000-0008-0000-0100-00004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8" name="Picture 5">
          <a:extLst>
            <a:ext uri="{FF2B5EF4-FFF2-40B4-BE49-F238E27FC236}">
              <a16:creationId xmlns:a16="http://schemas.microsoft.com/office/drawing/2014/main" id="{00000000-0008-0000-0100-00004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89" name="Picture 5">
          <a:extLst>
            <a:ext uri="{FF2B5EF4-FFF2-40B4-BE49-F238E27FC236}">
              <a16:creationId xmlns:a16="http://schemas.microsoft.com/office/drawing/2014/main" id="{00000000-0008-0000-0100-00004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0" name="Picture 5">
          <a:extLst>
            <a:ext uri="{FF2B5EF4-FFF2-40B4-BE49-F238E27FC236}">
              <a16:creationId xmlns:a16="http://schemas.microsoft.com/office/drawing/2014/main" id="{00000000-0008-0000-0100-00004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1" name="Picture 5">
          <a:extLst>
            <a:ext uri="{FF2B5EF4-FFF2-40B4-BE49-F238E27FC236}">
              <a16:creationId xmlns:a16="http://schemas.microsoft.com/office/drawing/2014/main" id="{00000000-0008-0000-0100-00004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2" name="Picture 5">
          <a:extLst>
            <a:ext uri="{FF2B5EF4-FFF2-40B4-BE49-F238E27FC236}">
              <a16:creationId xmlns:a16="http://schemas.microsoft.com/office/drawing/2014/main" id="{00000000-0008-0000-0100-00005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3" name="Picture 5">
          <a:extLst>
            <a:ext uri="{FF2B5EF4-FFF2-40B4-BE49-F238E27FC236}">
              <a16:creationId xmlns:a16="http://schemas.microsoft.com/office/drawing/2014/main" id="{00000000-0008-0000-0100-00005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4" name="Picture 5">
          <a:extLst>
            <a:ext uri="{FF2B5EF4-FFF2-40B4-BE49-F238E27FC236}">
              <a16:creationId xmlns:a16="http://schemas.microsoft.com/office/drawing/2014/main" id="{00000000-0008-0000-0100-00005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5" name="Picture 5">
          <a:extLst>
            <a:ext uri="{FF2B5EF4-FFF2-40B4-BE49-F238E27FC236}">
              <a16:creationId xmlns:a16="http://schemas.microsoft.com/office/drawing/2014/main" id="{00000000-0008-0000-0100-00005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6" name="Picture 5">
          <a:extLst>
            <a:ext uri="{FF2B5EF4-FFF2-40B4-BE49-F238E27FC236}">
              <a16:creationId xmlns:a16="http://schemas.microsoft.com/office/drawing/2014/main" id="{00000000-0008-0000-0100-00005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7" name="Picture 5">
          <a:extLst>
            <a:ext uri="{FF2B5EF4-FFF2-40B4-BE49-F238E27FC236}">
              <a16:creationId xmlns:a16="http://schemas.microsoft.com/office/drawing/2014/main" id="{00000000-0008-0000-0100-00005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8" name="Picture 5">
          <a:extLst>
            <a:ext uri="{FF2B5EF4-FFF2-40B4-BE49-F238E27FC236}">
              <a16:creationId xmlns:a16="http://schemas.microsoft.com/office/drawing/2014/main" id="{00000000-0008-0000-0100-00005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599" name="Picture 5">
          <a:extLst>
            <a:ext uri="{FF2B5EF4-FFF2-40B4-BE49-F238E27FC236}">
              <a16:creationId xmlns:a16="http://schemas.microsoft.com/office/drawing/2014/main" id="{00000000-0008-0000-0100-00005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0" name="Picture 5">
          <a:extLst>
            <a:ext uri="{FF2B5EF4-FFF2-40B4-BE49-F238E27FC236}">
              <a16:creationId xmlns:a16="http://schemas.microsoft.com/office/drawing/2014/main" id="{00000000-0008-0000-0100-00005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1" name="Picture 5">
          <a:extLst>
            <a:ext uri="{FF2B5EF4-FFF2-40B4-BE49-F238E27FC236}">
              <a16:creationId xmlns:a16="http://schemas.microsoft.com/office/drawing/2014/main" id="{00000000-0008-0000-0100-00005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2" name="Picture 5">
          <a:extLst>
            <a:ext uri="{FF2B5EF4-FFF2-40B4-BE49-F238E27FC236}">
              <a16:creationId xmlns:a16="http://schemas.microsoft.com/office/drawing/2014/main" id="{00000000-0008-0000-0100-00005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3" name="Picture 5">
          <a:extLst>
            <a:ext uri="{FF2B5EF4-FFF2-40B4-BE49-F238E27FC236}">
              <a16:creationId xmlns:a16="http://schemas.microsoft.com/office/drawing/2014/main" id="{00000000-0008-0000-0100-00005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4" name="Picture 5">
          <a:extLst>
            <a:ext uri="{FF2B5EF4-FFF2-40B4-BE49-F238E27FC236}">
              <a16:creationId xmlns:a16="http://schemas.microsoft.com/office/drawing/2014/main" id="{00000000-0008-0000-0100-00005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5" name="Picture 5">
          <a:extLst>
            <a:ext uri="{FF2B5EF4-FFF2-40B4-BE49-F238E27FC236}">
              <a16:creationId xmlns:a16="http://schemas.microsoft.com/office/drawing/2014/main" id="{00000000-0008-0000-0100-00005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6" name="Picture 5">
          <a:extLst>
            <a:ext uri="{FF2B5EF4-FFF2-40B4-BE49-F238E27FC236}">
              <a16:creationId xmlns:a16="http://schemas.microsoft.com/office/drawing/2014/main" id="{00000000-0008-0000-0100-00005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7" name="Picture 5">
          <a:extLst>
            <a:ext uri="{FF2B5EF4-FFF2-40B4-BE49-F238E27FC236}">
              <a16:creationId xmlns:a16="http://schemas.microsoft.com/office/drawing/2014/main" id="{00000000-0008-0000-0100-00005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8" name="Picture 5">
          <a:extLst>
            <a:ext uri="{FF2B5EF4-FFF2-40B4-BE49-F238E27FC236}">
              <a16:creationId xmlns:a16="http://schemas.microsoft.com/office/drawing/2014/main" id="{00000000-0008-0000-0100-00006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09" name="Picture 5">
          <a:extLst>
            <a:ext uri="{FF2B5EF4-FFF2-40B4-BE49-F238E27FC236}">
              <a16:creationId xmlns:a16="http://schemas.microsoft.com/office/drawing/2014/main" id="{00000000-0008-0000-0100-00006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0" name="Picture 5">
          <a:extLst>
            <a:ext uri="{FF2B5EF4-FFF2-40B4-BE49-F238E27FC236}">
              <a16:creationId xmlns:a16="http://schemas.microsoft.com/office/drawing/2014/main" id="{00000000-0008-0000-0100-00006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1" name="Picture 5">
          <a:extLst>
            <a:ext uri="{FF2B5EF4-FFF2-40B4-BE49-F238E27FC236}">
              <a16:creationId xmlns:a16="http://schemas.microsoft.com/office/drawing/2014/main" id="{00000000-0008-0000-0100-00006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2" name="Picture 5">
          <a:extLst>
            <a:ext uri="{FF2B5EF4-FFF2-40B4-BE49-F238E27FC236}">
              <a16:creationId xmlns:a16="http://schemas.microsoft.com/office/drawing/2014/main" id="{00000000-0008-0000-0100-00006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3" name="Picture 5">
          <a:extLst>
            <a:ext uri="{FF2B5EF4-FFF2-40B4-BE49-F238E27FC236}">
              <a16:creationId xmlns:a16="http://schemas.microsoft.com/office/drawing/2014/main" id="{00000000-0008-0000-0100-00006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4" name="Picture 5">
          <a:extLst>
            <a:ext uri="{FF2B5EF4-FFF2-40B4-BE49-F238E27FC236}">
              <a16:creationId xmlns:a16="http://schemas.microsoft.com/office/drawing/2014/main" id="{00000000-0008-0000-0100-00006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5" name="Picture 5">
          <a:extLst>
            <a:ext uri="{FF2B5EF4-FFF2-40B4-BE49-F238E27FC236}">
              <a16:creationId xmlns:a16="http://schemas.microsoft.com/office/drawing/2014/main" id="{00000000-0008-0000-0100-00006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6" name="Picture 5">
          <a:extLst>
            <a:ext uri="{FF2B5EF4-FFF2-40B4-BE49-F238E27FC236}">
              <a16:creationId xmlns:a16="http://schemas.microsoft.com/office/drawing/2014/main" id="{00000000-0008-0000-0100-00006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7" name="Picture 5">
          <a:extLst>
            <a:ext uri="{FF2B5EF4-FFF2-40B4-BE49-F238E27FC236}">
              <a16:creationId xmlns:a16="http://schemas.microsoft.com/office/drawing/2014/main" id="{00000000-0008-0000-0100-00006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8" name="Picture 5">
          <a:extLst>
            <a:ext uri="{FF2B5EF4-FFF2-40B4-BE49-F238E27FC236}">
              <a16:creationId xmlns:a16="http://schemas.microsoft.com/office/drawing/2014/main" id="{00000000-0008-0000-0100-00006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19" name="Picture 5">
          <a:extLst>
            <a:ext uri="{FF2B5EF4-FFF2-40B4-BE49-F238E27FC236}">
              <a16:creationId xmlns:a16="http://schemas.microsoft.com/office/drawing/2014/main" id="{00000000-0008-0000-0100-00006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0" name="Picture 5">
          <a:extLst>
            <a:ext uri="{FF2B5EF4-FFF2-40B4-BE49-F238E27FC236}">
              <a16:creationId xmlns:a16="http://schemas.microsoft.com/office/drawing/2014/main" id="{00000000-0008-0000-0100-00006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1" name="Picture 5">
          <a:extLst>
            <a:ext uri="{FF2B5EF4-FFF2-40B4-BE49-F238E27FC236}">
              <a16:creationId xmlns:a16="http://schemas.microsoft.com/office/drawing/2014/main" id="{00000000-0008-0000-0100-00006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2" name="Picture 5">
          <a:extLst>
            <a:ext uri="{FF2B5EF4-FFF2-40B4-BE49-F238E27FC236}">
              <a16:creationId xmlns:a16="http://schemas.microsoft.com/office/drawing/2014/main" id="{00000000-0008-0000-0100-00006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3" name="Picture 5">
          <a:extLst>
            <a:ext uri="{FF2B5EF4-FFF2-40B4-BE49-F238E27FC236}">
              <a16:creationId xmlns:a16="http://schemas.microsoft.com/office/drawing/2014/main" id="{00000000-0008-0000-0100-00006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4" name="Picture 5">
          <a:extLst>
            <a:ext uri="{FF2B5EF4-FFF2-40B4-BE49-F238E27FC236}">
              <a16:creationId xmlns:a16="http://schemas.microsoft.com/office/drawing/2014/main" id="{00000000-0008-0000-0100-00007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5" name="Picture 5">
          <a:extLst>
            <a:ext uri="{FF2B5EF4-FFF2-40B4-BE49-F238E27FC236}">
              <a16:creationId xmlns:a16="http://schemas.microsoft.com/office/drawing/2014/main" id="{00000000-0008-0000-0100-00007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6" name="Picture 5">
          <a:extLst>
            <a:ext uri="{FF2B5EF4-FFF2-40B4-BE49-F238E27FC236}">
              <a16:creationId xmlns:a16="http://schemas.microsoft.com/office/drawing/2014/main" id="{00000000-0008-0000-0100-00007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7" name="Picture 5">
          <a:extLst>
            <a:ext uri="{FF2B5EF4-FFF2-40B4-BE49-F238E27FC236}">
              <a16:creationId xmlns:a16="http://schemas.microsoft.com/office/drawing/2014/main" id="{00000000-0008-0000-0100-00007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8" name="Picture 5">
          <a:extLst>
            <a:ext uri="{FF2B5EF4-FFF2-40B4-BE49-F238E27FC236}">
              <a16:creationId xmlns:a16="http://schemas.microsoft.com/office/drawing/2014/main" id="{00000000-0008-0000-0100-00007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29" name="Picture 5">
          <a:extLst>
            <a:ext uri="{FF2B5EF4-FFF2-40B4-BE49-F238E27FC236}">
              <a16:creationId xmlns:a16="http://schemas.microsoft.com/office/drawing/2014/main" id="{00000000-0008-0000-0100-00007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0" name="Picture 5">
          <a:extLst>
            <a:ext uri="{FF2B5EF4-FFF2-40B4-BE49-F238E27FC236}">
              <a16:creationId xmlns:a16="http://schemas.microsoft.com/office/drawing/2014/main" id="{00000000-0008-0000-0100-00007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1" name="Picture 5">
          <a:extLst>
            <a:ext uri="{FF2B5EF4-FFF2-40B4-BE49-F238E27FC236}">
              <a16:creationId xmlns:a16="http://schemas.microsoft.com/office/drawing/2014/main" id="{00000000-0008-0000-0100-00007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2" name="Picture 5">
          <a:extLst>
            <a:ext uri="{FF2B5EF4-FFF2-40B4-BE49-F238E27FC236}">
              <a16:creationId xmlns:a16="http://schemas.microsoft.com/office/drawing/2014/main" id="{00000000-0008-0000-0100-00007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3" name="Picture 5">
          <a:extLst>
            <a:ext uri="{FF2B5EF4-FFF2-40B4-BE49-F238E27FC236}">
              <a16:creationId xmlns:a16="http://schemas.microsoft.com/office/drawing/2014/main" id="{00000000-0008-0000-0100-00007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4" name="Picture 5">
          <a:extLst>
            <a:ext uri="{FF2B5EF4-FFF2-40B4-BE49-F238E27FC236}">
              <a16:creationId xmlns:a16="http://schemas.microsoft.com/office/drawing/2014/main" id="{00000000-0008-0000-0100-00007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5" name="Picture 5">
          <a:extLst>
            <a:ext uri="{FF2B5EF4-FFF2-40B4-BE49-F238E27FC236}">
              <a16:creationId xmlns:a16="http://schemas.microsoft.com/office/drawing/2014/main" id="{00000000-0008-0000-0100-00007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6" name="Picture 5">
          <a:extLst>
            <a:ext uri="{FF2B5EF4-FFF2-40B4-BE49-F238E27FC236}">
              <a16:creationId xmlns:a16="http://schemas.microsoft.com/office/drawing/2014/main" id="{00000000-0008-0000-0100-00007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7" name="Picture 5">
          <a:extLst>
            <a:ext uri="{FF2B5EF4-FFF2-40B4-BE49-F238E27FC236}">
              <a16:creationId xmlns:a16="http://schemas.microsoft.com/office/drawing/2014/main" id="{00000000-0008-0000-0100-00007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8" name="Picture 5">
          <a:extLst>
            <a:ext uri="{FF2B5EF4-FFF2-40B4-BE49-F238E27FC236}">
              <a16:creationId xmlns:a16="http://schemas.microsoft.com/office/drawing/2014/main" id="{00000000-0008-0000-0100-00007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39" name="Picture 5">
          <a:extLst>
            <a:ext uri="{FF2B5EF4-FFF2-40B4-BE49-F238E27FC236}">
              <a16:creationId xmlns:a16="http://schemas.microsoft.com/office/drawing/2014/main" id="{00000000-0008-0000-0100-00007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0" name="Picture 5">
          <a:extLst>
            <a:ext uri="{FF2B5EF4-FFF2-40B4-BE49-F238E27FC236}">
              <a16:creationId xmlns:a16="http://schemas.microsoft.com/office/drawing/2014/main" id="{00000000-0008-0000-0100-00008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1" name="Picture 5">
          <a:extLst>
            <a:ext uri="{FF2B5EF4-FFF2-40B4-BE49-F238E27FC236}">
              <a16:creationId xmlns:a16="http://schemas.microsoft.com/office/drawing/2014/main" id="{00000000-0008-0000-0100-00008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2" name="Picture 5">
          <a:extLst>
            <a:ext uri="{FF2B5EF4-FFF2-40B4-BE49-F238E27FC236}">
              <a16:creationId xmlns:a16="http://schemas.microsoft.com/office/drawing/2014/main" id="{00000000-0008-0000-0100-00008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3" name="Picture 5">
          <a:extLst>
            <a:ext uri="{FF2B5EF4-FFF2-40B4-BE49-F238E27FC236}">
              <a16:creationId xmlns:a16="http://schemas.microsoft.com/office/drawing/2014/main" id="{00000000-0008-0000-0100-00008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4" name="Picture 5">
          <a:extLst>
            <a:ext uri="{FF2B5EF4-FFF2-40B4-BE49-F238E27FC236}">
              <a16:creationId xmlns:a16="http://schemas.microsoft.com/office/drawing/2014/main" id="{00000000-0008-0000-0100-00008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5" name="Picture 5">
          <a:extLst>
            <a:ext uri="{FF2B5EF4-FFF2-40B4-BE49-F238E27FC236}">
              <a16:creationId xmlns:a16="http://schemas.microsoft.com/office/drawing/2014/main" id="{00000000-0008-0000-0100-00008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6" name="Picture 5">
          <a:extLst>
            <a:ext uri="{FF2B5EF4-FFF2-40B4-BE49-F238E27FC236}">
              <a16:creationId xmlns:a16="http://schemas.microsoft.com/office/drawing/2014/main" id="{00000000-0008-0000-0100-00008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7" name="Picture 5">
          <a:extLst>
            <a:ext uri="{FF2B5EF4-FFF2-40B4-BE49-F238E27FC236}">
              <a16:creationId xmlns:a16="http://schemas.microsoft.com/office/drawing/2014/main" id="{00000000-0008-0000-0100-00008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8" name="Picture 5">
          <a:extLst>
            <a:ext uri="{FF2B5EF4-FFF2-40B4-BE49-F238E27FC236}">
              <a16:creationId xmlns:a16="http://schemas.microsoft.com/office/drawing/2014/main" id="{00000000-0008-0000-0100-00008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49" name="Picture 5">
          <a:extLst>
            <a:ext uri="{FF2B5EF4-FFF2-40B4-BE49-F238E27FC236}">
              <a16:creationId xmlns:a16="http://schemas.microsoft.com/office/drawing/2014/main" id="{00000000-0008-0000-0100-00008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0" name="Picture 5">
          <a:extLst>
            <a:ext uri="{FF2B5EF4-FFF2-40B4-BE49-F238E27FC236}">
              <a16:creationId xmlns:a16="http://schemas.microsoft.com/office/drawing/2014/main" id="{00000000-0008-0000-0100-00008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1" name="Picture 5">
          <a:extLst>
            <a:ext uri="{FF2B5EF4-FFF2-40B4-BE49-F238E27FC236}">
              <a16:creationId xmlns:a16="http://schemas.microsoft.com/office/drawing/2014/main" id="{00000000-0008-0000-0100-00008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2" name="Picture 5">
          <a:extLst>
            <a:ext uri="{FF2B5EF4-FFF2-40B4-BE49-F238E27FC236}">
              <a16:creationId xmlns:a16="http://schemas.microsoft.com/office/drawing/2014/main" id="{00000000-0008-0000-0100-00008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3" name="Picture 5">
          <a:extLst>
            <a:ext uri="{FF2B5EF4-FFF2-40B4-BE49-F238E27FC236}">
              <a16:creationId xmlns:a16="http://schemas.microsoft.com/office/drawing/2014/main" id="{00000000-0008-0000-0100-00008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4" name="Picture 5">
          <a:extLst>
            <a:ext uri="{FF2B5EF4-FFF2-40B4-BE49-F238E27FC236}">
              <a16:creationId xmlns:a16="http://schemas.microsoft.com/office/drawing/2014/main" id="{00000000-0008-0000-0100-00008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5" name="Picture 5">
          <a:extLst>
            <a:ext uri="{FF2B5EF4-FFF2-40B4-BE49-F238E27FC236}">
              <a16:creationId xmlns:a16="http://schemas.microsoft.com/office/drawing/2014/main" id="{00000000-0008-0000-0100-00008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6" name="Picture 5">
          <a:extLst>
            <a:ext uri="{FF2B5EF4-FFF2-40B4-BE49-F238E27FC236}">
              <a16:creationId xmlns:a16="http://schemas.microsoft.com/office/drawing/2014/main" id="{00000000-0008-0000-0100-00009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7" name="Picture 5">
          <a:extLst>
            <a:ext uri="{FF2B5EF4-FFF2-40B4-BE49-F238E27FC236}">
              <a16:creationId xmlns:a16="http://schemas.microsoft.com/office/drawing/2014/main" id="{00000000-0008-0000-0100-00009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8" name="Picture 5">
          <a:extLst>
            <a:ext uri="{FF2B5EF4-FFF2-40B4-BE49-F238E27FC236}">
              <a16:creationId xmlns:a16="http://schemas.microsoft.com/office/drawing/2014/main" id="{00000000-0008-0000-0100-00009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59" name="Picture 5">
          <a:extLst>
            <a:ext uri="{FF2B5EF4-FFF2-40B4-BE49-F238E27FC236}">
              <a16:creationId xmlns:a16="http://schemas.microsoft.com/office/drawing/2014/main" id="{00000000-0008-0000-0100-00009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0" name="Picture 5">
          <a:extLst>
            <a:ext uri="{FF2B5EF4-FFF2-40B4-BE49-F238E27FC236}">
              <a16:creationId xmlns:a16="http://schemas.microsoft.com/office/drawing/2014/main" id="{00000000-0008-0000-0100-00009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1" name="Picture 5">
          <a:extLst>
            <a:ext uri="{FF2B5EF4-FFF2-40B4-BE49-F238E27FC236}">
              <a16:creationId xmlns:a16="http://schemas.microsoft.com/office/drawing/2014/main" id="{00000000-0008-0000-0100-00009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2" name="Picture 5">
          <a:extLst>
            <a:ext uri="{FF2B5EF4-FFF2-40B4-BE49-F238E27FC236}">
              <a16:creationId xmlns:a16="http://schemas.microsoft.com/office/drawing/2014/main" id="{00000000-0008-0000-0100-00009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3" name="Picture 5">
          <a:extLst>
            <a:ext uri="{FF2B5EF4-FFF2-40B4-BE49-F238E27FC236}">
              <a16:creationId xmlns:a16="http://schemas.microsoft.com/office/drawing/2014/main" id="{00000000-0008-0000-0100-00009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4" name="Picture 5">
          <a:extLst>
            <a:ext uri="{FF2B5EF4-FFF2-40B4-BE49-F238E27FC236}">
              <a16:creationId xmlns:a16="http://schemas.microsoft.com/office/drawing/2014/main" id="{00000000-0008-0000-0100-00009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5" name="Picture 5">
          <a:extLst>
            <a:ext uri="{FF2B5EF4-FFF2-40B4-BE49-F238E27FC236}">
              <a16:creationId xmlns:a16="http://schemas.microsoft.com/office/drawing/2014/main" id="{00000000-0008-0000-0100-00009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6" name="Picture 5">
          <a:extLst>
            <a:ext uri="{FF2B5EF4-FFF2-40B4-BE49-F238E27FC236}">
              <a16:creationId xmlns:a16="http://schemas.microsoft.com/office/drawing/2014/main" id="{00000000-0008-0000-0100-00009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7" name="Picture 5">
          <a:extLst>
            <a:ext uri="{FF2B5EF4-FFF2-40B4-BE49-F238E27FC236}">
              <a16:creationId xmlns:a16="http://schemas.microsoft.com/office/drawing/2014/main" id="{00000000-0008-0000-0100-00009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8" name="Picture 5">
          <a:extLst>
            <a:ext uri="{FF2B5EF4-FFF2-40B4-BE49-F238E27FC236}">
              <a16:creationId xmlns:a16="http://schemas.microsoft.com/office/drawing/2014/main" id="{00000000-0008-0000-0100-00009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69" name="Picture 5">
          <a:extLst>
            <a:ext uri="{FF2B5EF4-FFF2-40B4-BE49-F238E27FC236}">
              <a16:creationId xmlns:a16="http://schemas.microsoft.com/office/drawing/2014/main" id="{00000000-0008-0000-0100-00009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0" name="Picture 5">
          <a:extLst>
            <a:ext uri="{FF2B5EF4-FFF2-40B4-BE49-F238E27FC236}">
              <a16:creationId xmlns:a16="http://schemas.microsoft.com/office/drawing/2014/main" id="{00000000-0008-0000-0100-00009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1" name="Picture 5">
          <a:extLst>
            <a:ext uri="{FF2B5EF4-FFF2-40B4-BE49-F238E27FC236}">
              <a16:creationId xmlns:a16="http://schemas.microsoft.com/office/drawing/2014/main" id="{00000000-0008-0000-0100-00009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2" name="Picture 5">
          <a:extLst>
            <a:ext uri="{FF2B5EF4-FFF2-40B4-BE49-F238E27FC236}">
              <a16:creationId xmlns:a16="http://schemas.microsoft.com/office/drawing/2014/main" id="{00000000-0008-0000-0100-0000A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3" name="Picture 5">
          <a:extLst>
            <a:ext uri="{FF2B5EF4-FFF2-40B4-BE49-F238E27FC236}">
              <a16:creationId xmlns:a16="http://schemas.microsoft.com/office/drawing/2014/main" id="{00000000-0008-0000-0100-0000A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4" name="Picture 5">
          <a:extLst>
            <a:ext uri="{FF2B5EF4-FFF2-40B4-BE49-F238E27FC236}">
              <a16:creationId xmlns:a16="http://schemas.microsoft.com/office/drawing/2014/main" id="{00000000-0008-0000-0100-0000A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5" name="Picture 5">
          <a:extLst>
            <a:ext uri="{FF2B5EF4-FFF2-40B4-BE49-F238E27FC236}">
              <a16:creationId xmlns:a16="http://schemas.microsoft.com/office/drawing/2014/main" id="{00000000-0008-0000-0100-0000A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6" name="Picture 5">
          <a:extLst>
            <a:ext uri="{FF2B5EF4-FFF2-40B4-BE49-F238E27FC236}">
              <a16:creationId xmlns:a16="http://schemas.microsoft.com/office/drawing/2014/main" id="{00000000-0008-0000-0100-0000A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7" name="Picture 5">
          <a:extLst>
            <a:ext uri="{FF2B5EF4-FFF2-40B4-BE49-F238E27FC236}">
              <a16:creationId xmlns:a16="http://schemas.microsoft.com/office/drawing/2014/main" id="{00000000-0008-0000-0100-0000A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8" name="Picture 5">
          <a:extLst>
            <a:ext uri="{FF2B5EF4-FFF2-40B4-BE49-F238E27FC236}">
              <a16:creationId xmlns:a16="http://schemas.microsoft.com/office/drawing/2014/main" id="{00000000-0008-0000-0100-0000A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79" name="Picture 5">
          <a:extLst>
            <a:ext uri="{FF2B5EF4-FFF2-40B4-BE49-F238E27FC236}">
              <a16:creationId xmlns:a16="http://schemas.microsoft.com/office/drawing/2014/main" id="{00000000-0008-0000-0100-0000A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0" name="Picture 5">
          <a:extLst>
            <a:ext uri="{FF2B5EF4-FFF2-40B4-BE49-F238E27FC236}">
              <a16:creationId xmlns:a16="http://schemas.microsoft.com/office/drawing/2014/main" id="{00000000-0008-0000-0100-0000A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1" name="Picture 5">
          <a:extLst>
            <a:ext uri="{FF2B5EF4-FFF2-40B4-BE49-F238E27FC236}">
              <a16:creationId xmlns:a16="http://schemas.microsoft.com/office/drawing/2014/main" id="{00000000-0008-0000-0100-0000A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2" name="Picture 5">
          <a:extLst>
            <a:ext uri="{FF2B5EF4-FFF2-40B4-BE49-F238E27FC236}">
              <a16:creationId xmlns:a16="http://schemas.microsoft.com/office/drawing/2014/main" id="{00000000-0008-0000-0100-0000A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3" name="Picture 5">
          <a:extLst>
            <a:ext uri="{FF2B5EF4-FFF2-40B4-BE49-F238E27FC236}">
              <a16:creationId xmlns:a16="http://schemas.microsoft.com/office/drawing/2014/main" id="{00000000-0008-0000-0100-0000A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4" name="Picture 5">
          <a:extLst>
            <a:ext uri="{FF2B5EF4-FFF2-40B4-BE49-F238E27FC236}">
              <a16:creationId xmlns:a16="http://schemas.microsoft.com/office/drawing/2014/main" id="{00000000-0008-0000-0100-0000A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5" name="Picture 5">
          <a:extLst>
            <a:ext uri="{FF2B5EF4-FFF2-40B4-BE49-F238E27FC236}">
              <a16:creationId xmlns:a16="http://schemas.microsoft.com/office/drawing/2014/main" id="{00000000-0008-0000-0100-0000A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6" name="Picture 5">
          <a:extLst>
            <a:ext uri="{FF2B5EF4-FFF2-40B4-BE49-F238E27FC236}">
              <a16:creationId xmlns:a16="http://schemas.microsoft.com/office/drawing/2014/main" id="{00000000-0008-0000-0100-0000A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7" name="Picture 5">
          <a:extLst>
            <a:ext uri="{FF2B5EF4-FFF2-40B4-BE49-F238E27FC236}">
              <a16:creationId xmlns:a16="http://schemas.microsoft.com/office/drawing/2014/main" id="{00000000-0008-0000-0100-0000A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8" name="Picture 5">
          <a:extLst>
            <a:ext uri="{FF2B5EF4-FFF2-40B4-BE49-F238E27FC236}">
              <a16:creationId xmlns:a16="http://schemas.microsoft.com/office/drawing/2014/main" id="{00000000-0008-0000-0100-0000B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89" name="Picture 5">
          <a:extLst>
            <a:ext uri="{FF2B5EF4-FFF2-40B4-BE49-F238E27FC236}">
              <a16:creationId xmlns:a16="http://schemas.microsoft.com/office/drawing/2014/main" id="{00000000-0008-0000-0100-0000B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0" name="Picture 5">
          <a:extLst>
            <a:ext uri="{FF2B5EF4-FFF2-40B4-BE49-F238E27FC236}">
              <a16:creationId xmlns:a16="http://schemas.microsoft.com/office/drawing/2014/main" id="{00000000-0008-0000-0100-0000B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1" name="Picture 5">
          <a:extLst>
            <a:ext uri="{FF2B5EF4-FFF2-40B4-BE49-F238E27FC236}">
              <a16:creationId xmlns:a16="http://schemas.microsoft.com/office/drawing/2014/main" id="{00000000-0008-0000-0100-0000B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2" name="Picture 5">
          <a:extLst>
            <a:ext uri="{FF2B5EF4-FFF2-40B4-BE49-F238E27FC236}">
              <a16:creationId xmlns:a16="http://schemas.microsoft.com/office/drawing/2014/main" id="{00000000-0008-0000-0100-0000B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3" name="Picture 5">
          <a:extLst>
            <a:ext uri="{FF2B5EF4-FFF2-40B4-BE49-F238E27FC236}">
              <a16:creationId xmlns:a16="http://schemas.microsoft.com/office/drawing/2014/main" id="{00000000-0008-0000-0100-0000B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4" name="Picture 5">
          <a:extLst>
            <a:ext uri="{FF2B5EF4-FFF2-40B4-BE49-F238E27FC236}">
              <a16:creationId xmlns:a16="http://schemas.microsoft.com/office/drawing/2014/main" id="{00000000-0008-0000-0100-0000B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5" name="Picture 5">
          <a:extLst>
            <a:ext uri="{FF2B5EF4-FFF2-40B4-BE49-F238E27FC236}">
              <a16:creationId xmlns:a16="http://schemas.microsoft.com/office/drawing/2014/main" id="{00000000-0008-0000-0100-0000B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6" name="Picture 5">
          <a:extLst>
            <a:ext uri="{FF2B5EF4-FFF2-40B4-BE49-F238E27FC236}">
              <a16:creationId xmlns:a16="http://schemas.microsoft.com/office/drawing/2014/main" id="{00000000-0008-0000-0100-0000B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7" name="Picture 5">
          <a:extLst>
            <a:ext uri="{FF2B5EF4-FFF2-40B4-BE49-F238E27FC236}">
              <a16:creationId xmlns:a16="http://schemas.microsoft.com/office/drawing/2014/main" id="{00000000-0008-0000-0100-0000B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8" name="Picture 5">
          <a:extLst>
            <a:ext uri="{FF2B5EF4-FFF2-40B4-BE49-F238E27FC236}">
              <a16:creationId xmlns:a16="http://schemas.microsoft.com/office/drawing/2014/main" id="{00000000-0008-0000-0100-0000B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699" name="Picture 5">
          <a:extLst>
            <a:ext uri="{FF2B5EF4-FFF2-40B4-BE49-F238E27FC236}">
              <a16:creationId xmlns:a16="http://schemas.microsoft.com/office/drawing/2014/main" id="{00000000-0008-0000-0100-0000B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0" name="Picture 5">
          <a:extLst>
            <a:ext uri="{FF2B5EF4-FFF2-40B4-BE49-F238E27FC236}">
              <a16:creationId xmlns:a16="http://schemas.microsoft.com/office/drawing/2014/main" id="{00000000-0008-0000-0100-0000B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1" name="Picture 5">
          <a:extLst>
            <a:ext uri="{FF2B5EF4-FFF2-40B4-BE49-F238E27FC236}">
              <a16:creationId xmlns:a16="http://schemas.microsoft.com/office/drawing/2014/main" id="{00000000-0008-0000-0100-0000B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2" name="Picture 5">
          <a:extLst>
            <a:ext uri="{FF2B5EF4-FFF2-40B4-BE49-F238E27FC236}">
              <a16:creationId xmlns:a16="http://schemas.microsoft.com/office/drawing/2014/main" id="{00000000-0008-0000-0100-0000B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3" name="Picture 5">
          <a:extLst>
            <a:ext uri="{FF2B5EF4-FFF2-40B4-BE49-F238E27FC236}">
              <a16:creationId xmlns:a16="http://schemas.microsoft.com/office/drawing/2014/main" id="{00000000-0008-0000-0100-0000B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4" name="Picture 5">
          <a:extLst>
            <a:ext uri="{FF2B5EF4-FFF2-40B4-BE49-F238E27FC236}">
              <a16:creationId xmlns:a16="http://schemas.microsoft.com/office/drawing/2014/main" id="{00000000-0008-0000-0100-0000C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5" name="Picture 5">
          <a:extLst>
            <a:ext uri="{FF2B5EF4-FFF2-40B4-BE49-F238E27FC236}">
              <a16:creationId xmlns:a16="http://schemas.microsoft.com/office/drawing/2014/main" id="{00000000-0008-0000-0100-0000C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6" name="Picture 5">
          <a:extLst>
            <a:ext uri="{FF2B5EF4-FFF2-40B4-BE49-F238E27FC236}">
              <a16:creationId xmlns:a16="http://schemas.microsoft.com/office/drawing/2014/main" id="{00000000-0008-0000-0100-0000C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7" name="Picture 5">
          <a:extLst>
            <a:ext uri="{FF2B5EF4-FFF2-40B4-BE49-F238E27FC236}">
              <a16:creationId xmlns:a16="http://schemas.microsoft.com/office/drawing/2014/main" id="{00000000-0008-0000-0100-0000C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8" name="Picture 5">
          <a:extLst>
            <a:ext uri="{FF2B5EF4-FFF2-40B4-BE49-F238E27FC236}">
              <a16:creationId xmlns:a16="http://schemas.microsoft.com/office/drawing/2014/main" id="{00000000-0008-0000-0100-0000C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09" name="Picture 5">
          <a:extLst>
            <a:ext uri="{FF2B5EF4-FFF2-40B4-BE49-F238E27FC236}">
              <a16:creationId xmlns:a16="http://schemas.microsoft.com/office/drawing/2014/main" id="{00000000-0008-0000-0100-0000C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0" name="Picture 5">
          <a:extLst>
            <a:ext uri="{FF2B5EF4-FFF2-40B4-BE49-F238E27FC236}">
              <a16:creationId xmlns:a16="http://schemas.microsoft.com/office/drawing/2014/main" id="{00000000-0008-0000-0100-0000C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1" name="Picture 5">
          <a:extLst>
            <a:ext uri="{FF2B5EF4-FFF2-40B4-BE49-F238E27FC236}">
              <a16:creationId xmlns:a16="http://schemas.microsoft.com/office/drawing/2014/main" id="{00000000-0008-0000-0100-0000C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2" name="Picture 5">
          <a:extLst>
            <a:ext uri="{FF2B5EF4-FFF2-40B4-BE49-F238E27FC236}">
              <a16:creationId xmlns:a16="http://schemas.microsoft.com/office/drawing/2014/main" id="{00000000-0008-0000-0100-0000C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3" name="Picture 5">
          <a:extLst>
            <a:ext uri="{FF2B5EF4-FFF2-40B4-BE49-F238E27FC236}">
              <a16:creationId xmlns:a16="http://schemas.microsoft.com/office/drawing/2014/main" id="{00000000-0008-0000-0100-0000C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4" name="Picture 5">
          <a:extLst>
            <a:ext uri="{FF2B5EF4-FFF2-40B4-BE49-F238E27FC236}">
              <a16:creationId xmlns:a16="http://schemas.microsoft.com/office/drawing/2014/main" id="{00000000-0008-0000-0100-0000C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5" name="Picture 5">
          <a:extLst>
            <a:ext uri="{FF2B5EF4-FFF2-40B4-BE49-F238E27FC236}">
              <a16:creationId xmlns:a16="http://schemas.microsoft.com/office/drawing/2014/main" id="{00000000-0008-0000-0100-0000C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6" name="Picture 5">
          <a:extLst>
            <a:ext uri="{FF2B5EF4-FFF2-40B4-BE49-F238E27FC236}">
              <a16:creationId xmlns:a16="http://schemas.microsoft.com/office/drawing/2014/main" id="{00000000-0008-0000-0100-0000C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7" name="Picture 5">
          <a:extLst>
            <a:ext uri="{FF2B5EF4-FFF2-40B4-BE49-F238E27FC236}">
              <a16:creationId xmlns:a16="http://schemas.microsoft.com/office/drawing/2014/main" id="{00000000-0008-0000-0100-0000C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8" name="Picture 5">
          <a:extLst>
            <a:ext uri="{FF2B5EF4-FFF2-40B4-BE49-F238E27FC236}">
              <a16:creationId xmlns:a16="http://schemas.microsoft.com/office/drawing/2014/main" id="{00000000-0008-0000-0100-0000C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19" name="Picture 5">
          <a:extLst>
            <a:ext uri="{FF2B5EF4-FFF2-40B4-BE49-F238E27FC236}">
              <a16:creationId xmlns:a16="http://schemas.microsoft.com/office/drawing/2014/main" id="{00000000-0008-0000-0100-0000C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0" name="Picture 5">
          <a:extLst>
            <a:ext uri="{FF2B5EF4-FFF2-40B4-BE49-F238E27FC236}">
              <a16:creationId xmlns:a16="http://schemas.microsoft.com/office/drawing/2014/main" id="{00000000-0008-0000-0100-0000D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1" name="Picture 5">
          <a:extLst>
            <a:ext uri="{FF2B5EF4-FFF2-40B4-BE49-F238E27FC236}">
              <a16:creationId xmlns:a16="http://schemas.microsoft.com/office/drawing/2014/main" id="{00000000-0008-0000-0100-0000D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2" name="Picture 5">
          <a:extLst>
            <a:ext uri="{FF2B5EF4-FFF2-40B4-BE49-F238E27FC236}">
              <a16:creationId xmlns:a16="http://schemas.microsoft.com/office/drawing/2014/main" id="{00000000-0008-0000-0100-0000D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3" name="Picture 5">
          <a:extLst>
            <a:ext uri="{FF2B5EF4-FFF2-40B4-BE49-F238E27FC236}">
              <a16:creationId xmlns:a16="http://schemas.microsoft.com/office/drawing/2014/main" id="{00000000-0008-0000-0100-0000D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4" name="Picture 5">
          <a:extLst>
            <a:ext uri="{FF2B5EF4-FFF2-40B4-BE49-F238E27FC236}">
              <a16:creationId xmlns:a16="http://schemas.microsoft.com/office/drawing/2014/main" id="{00000000-0008-0000-0100-0000D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5" name="Picture 5">
          <a:extLst>
            <a:ext uri="{FF2B5EF4-FFF2-40B4-BE49-F238E27FC236}">
              <a16:creationId xmlns:a16="http://schemas.microsoft.com/office/drawing/2014/main" id="{00000000-0008-0000-0100-0000D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6" name="Picture 5">
          <a:extLst>
            <a:ext uri="{FF2B5EF4-FFF2-40B4-BE49-F238E27FC236}">
              <a16:creationId xmlns:a16="http://schemas.microsoft.com/office/drawing/2014/main" id="{00000000-0008-0000-0100-0000D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7" name="Picture 5">
          <a:extLst>
            <a:ext uri="{FF2B5EF4-FFF2-40B4-BE49-F238E27FC236}">
              <a16:creationId xmlns:a16="http://schemas.microsoft.com/office/drawing/2014/main" id="{00000000-0008-0000-0100-0000D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8" name="Picture 5">
          <a:extLst>
            <a:ext uri="{FF2B5EF4-FFF2-40B4-BE49-F238E27FC236}">
              <a16:creationId xmlns:a16="http://schemas.microsoft.com/office/drawing/2014/main" id="{00000000-0008-0000-0100-0000D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29" name="Picture 5">
          <a:extLst>
            <a:ext uri="{FF2B5EF4-FFF2-40B4-BE49-F238E27FC236}">
              <a16:creationId xmlns:a16="http://schemas.microsoft.com/office/drawing/2014/main" id="{00000000-0008-0000-0100-0000D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0" name="Picture 5">
          <a:extLst>
            <a:ext uri="{FF2B5EF4-FFF2-40B4-BE49-F238E27FC236}">
              <a16:creationId xmlns:a16="http://schemas.microsoft.com/office/drawing/2014/main" id="{00000000-0008-0000-0100-0000D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1" name="Picture 5">
          <a:extLst>
            <a:ext uri="{FF2B5EF4-FFF2-40B4-BE49-F238E27FC236}">
              <a16:creationId xmlns:a16="http://schemas.microsoft.com/office/drawing/2014/main" id="{00000000-0008-0000-0100-0000D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2" name="Picture 5">
          <a:extLst>
            <a:ext uri="{FF2B5EF4-FFF2-40B4-BE49-F238E27FC236}">
              <a16:creationId xmlns:a16="http://schemas.microsoft.com/office/drawing/2014/main" id="{00000000-0008-0000-0100-0000D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3" name="Picture 5">
          <a:extLst>
            <a:ext uri="{FF2B5EF4-FFF2-40B4-BE49-F238E27FC236}">
              <a16:creationId xmlns:a16="http://schemas.microsoft.com/office/drawing/2014/main" id="{00000000-0008-0000-0100-0000D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4" name="Picture 5">
          <a:extLst>
            <a:ext uri="{FF2B5EF4-FFF2-40B4-BE49-F238E27FC236}">
              <a16:creationId xmlns:a16="http://schemas.microsoft.com/office/drawing/2014/main" id="{00000000-0008-0000-0100-0000D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5" name="Picture 5">
          <a:extLst>
            <a:ext uri="{FF2B5EF4-FFF2-40B4-BE49-F238E27FC236}">
              <a16:creationId xmlns:a16="http://schemas.microsoft.com/office/drawing/2014/main" id="{00000000-0008-0000-0100-0000D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6" name="Picture 5">
          <a:extLst>
            <a:ext uri="{FF2B5EF4-FFF2-40B4-BE49-F238E27FC236}">
              <a16:creationId xmlns:a16="http://schemas.microsoft.com/office/drawing/2014/main" id="{00000000-0008-0000-0100-0000E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7" name="Picture 5">
          <a:extLst>
            <a:ext uri="{FF2B5EF4-FFF2-40B4-BE49-F238E27FC236}">
              <a16:creationId xmlns:a16="http://schemas.microsoft.com/office/drawing/2014/main" id="{00000000-0008-0000-0100-0000E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8" name="Picture 5">
          <a:extLst>
            <a:ext uri="{FF2B5EF4-FFF2-40B4-BE49-F238E27FC236}">
              <a16:creationId xmlns:a16="http://schemas.microsoft.com/office/drawing/2014/main" id="{00000000-0008-0000-0100-0000E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39" name="Picture 5">
          <a:extLst>
            <a:ext uri="{FF2B5EF4-FFF2-40B4-BE49-F238E27FC236}">
              <a16:creationId xmlns:a16="http://schemas.microsoft.com/office/drawing/2014/main" id="{00000000-0008-0000-0100-0000E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0" name="Picture 5">
          <a:extLst>
            <a:ext uri="{FF2B5EF4-FFF2-40B4-BE49-F238E27FC236}">
              <a16:creationId xmlns:a16="http://schemas.microsoft.com/office/drawing/2014/main" id="{00000000-0008-0000-0100-0000E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1" name="Picture 5">
          <a:extLst>
            <a:ext uri="{FF2B5EF4-FFF2-40B4-BE49-F238E27FC236}">
              <a16:creationId xmlns:a16="http://schemas.microsoft.com/office/drawing/2014/main" id="{00000000-0008-0000-0100-0000E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2" name="Picture 5">
          <a:extLst>
            <a:ext uri="{FF2B5EF4-FFF2-40B4-BE49-F238E27FC236}">
              <a16:creationId xmlns:a16="http://schemas.microsoft.com/office/drawing/2014/main" id="{00000000-0008-0000-0100-0000E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3" name="Picture 5">
          <a:extLst>
            <a:ext uri="{FF2B5EF4-FFF2-40B4-BE49-F238E27FC236}">
              <a16:creationId xmlns:a16="http://schemas.microsoft.com/office/drawing/2014/main" id="{00000000-0008-0000-0100-0000E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4" name="Picture 5">
          <a:extLst>
            <a:ext uri="{FF2B5EF4-FFF2-40B4-BE49-F238E27FC236}">
              <a16:creationId xmlns:a16="http://schemas.microsoft.com/office/drawing/2014/main" id="{00000000-0008-0000-0100-0000E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5" name="Picture 5">
          <a:extLst>
            <a:ext uri="{FF2B5EF4-FFF2-40B4-BE49-F238E27FC236}">
              <a16:creationId xmlns:a16="http://schemas.microsoft.com/office/drawing/2014/main" id="{00000000-0008-0000-0100-0000E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6" name="Picture 5">
          <a:extLst>
            <a:ext uri="{FF2B5EF4-FFF2-40B4-BE49-F238E27FC236}">
              <a16:creationId xmlns:a16="http://schemas.microsoft.com/office/drawing/2014/main" id="{00000000-0008-0000-0100-0000E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7" name="Picture 5">
          <a:extLst>
            <a:ext uri="{FF2B5EF4-FFF2-40B4-BE49-F238E27FC236}">
              <a16:creationId xmlns:a16="http://schemas.microsoft.com/office/drawing/2014/main" id="{00000000-0008-0000-0100-0000E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8" name="Picture 5">
          <a:extLst>
            <a:ext uri="{FF2B5EF4-FFF2-40B4-BE49-F238E27FC236}">
              <a16:creationId xmlns:a16="http://schemas.microsoft.com/office/drawing/2014/main" id="{00000000-0008-0000-0100-0000E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49" name="Picture 5">
          <a:extLst>
            <a:ext uri="{FF2B5EF4-FFF2-40B4-BE49-F238E27FC236}">
              <a16:creationId xmlns:a16="http://schemas.microsoft.com/office/drawing/2014/main" id="{00000000-0008-0000-0100-0000E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0" name="Picture 5">
          <a:extLst>
            <a:ext uri="{FF2B5EF4-FFF2-40B4-BE49-F238E27FC236}">
              <a16:creationId xmlns:a16="http://schemas.microsoft.com/office/drawing/2014/main" id="{00000000-0008-0000-0100-0000E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1" name="Picture 5">
          <a:extLst>
            <a:ext uri="{FF2B5EF4-FFF2-40B4-BE49-F238E27FC236}">
              <a16:creationId xmlns:a16="http://schemas.microsoft.com/office/drawing/2014/main" id="{00000000-0008-0000-0100-0000E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2" name="Picture 5">
          <a:extLst>
            <a:ext uri="{FF2B5EF4-FFF2-40B4-BE49-F238E27FC236}">
              <a16:creationId xmlns:a16="http://schemas.microsoft.com/office/drawing/2014/main" id="{00000000-0008-0000-0100-0000F0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3" name="Picture 5">
          <a:extLst>
            <a:ext uri="{FF2B5EF4-FFF2-40B4-BE49-F238E27FC236}">
              <a16:creationId xmlns:a16="http://schemas.microsoft.com/office/drawing/2014/main" id="{00000000-0008-0000-0100-0000F1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4" name="Picture 5">
          <a:extLst>
            <a:ext uri="{FF2B5EF4-FFF2-40B4-BE49-F238E27FC236}">
              <a16:creationId xmlns:a16="http://schemas.microsoft.com/office/drawing/2014/main" id="{00000000-0008-0000-0100-0000F2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5" name="Picture 5">
          <a:extLst>
            <a:ext uri="{FF2B5EF4-FFF2-40B4-BE49-F238E27FC236}">
              <a16:creationId xmlns:a16="http://schemas.microsoft.com/office/drawing/2014/main" id="{00000000-0008-0000-0100-0000F3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6" name="Picture 5">
          <a:extLst>
            <a:ext uri="{FF2B5EF4-FFF2-40B4-BE49-F238E27FC236}">
              <a16:creationId xmlns:a16="http://schemas.microsoft.com/office/drawing/2014/main" id="{00000000-0008-0000-0100-0000F4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7" name="Picture 5">
          <a:extLst>
            <a:ext uri="{FF2B5EF4-FFF2-40B4-BE49-F238E27FC236}">
              <a16:creationId xmlns:a16="http://schemas.microsoft.com/office/drawing/2014/main" id="{00000000-0008-0000-0100-0000F5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8" name="Picture 5">
          <a:extLst>
            <a:ext uri="{FF2B5EF4-FFF2-40B4-BE49-F238E27FC236}">
              <a16:creationId xmlns:a16="http://schemas.microsoft.com/office/drawing/2014/main" id="{00000000-0008-0000-0100-0000F6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59" name="Picture 5">
          <a:extLst>
            <a:ext uri="{FF2B5EF4-FFF2-40B4-BE49-F238E27FC236}">
              <a16:creationId xmlns:a16="http://schemas.microsoft.com/office/drawing/2014/main" id="{00000000-0008-0000-0100-0000F7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0" name="Picture 5">
          <a:extLst>
            <a:ext uri="{FF2B5EF4-FFF2-40B4-BE49-F238E27FC236}">
              <a16:creationId xmlns:a16="http://schemas.microsoft.com/office/drawing/2014/main" id="{00000000-0008-0000-0100-0000F8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1" name="Picture 5">
          <a:extLst>
            <a:ext uri="{FF2B5EF4-FFF2-40B4-BE49-F238E27FC236}">
              <a16:creationId xmlns:a16="http://schemas.microsoft.com/office/drawing/2014/main" id="{00000000-0008-0000-0100-0000F9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2" name="Picture 5">
          <a:extLst>
            <a:ext uri="{FF2B5EF4-FFF2-40B4-BE49-F238E27FC236}">
              <a16:creationId xmlns:a16="http://schemas.microsoft.com/office/drawing/2014/main" id="{00000000-0008-0000-0100-0000FA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3" name="Picture 5">
          <a:extLst>
            <a:ext uri="{FF2B5EF4-FFF2-40B4-BE49-F238E27FC236}">
              <a16:creationId xmlns:a16="http://schemas.microsoft.com/office/drawing/2014/main" id="{00000000-0008-0000-0100-0000FB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4" name="Picture 5">
          <a:extLst>
            <a:ext uri="{FF2B5EF4-FFF2-40B4-BE49-F238E27FC236}">
              <a16:creationId xmlns:a16="http://schemas.microsoft.com/office/drawing/2014/main" id="{00000000-0008-0000-0100-0000FC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5" name="Picture 5">
          <a:extLst>
            <a:ext uri="{FF2B5EF4-FFF2-40B4-BE49-F238E27FC236}">
              <a16:creationId xmlns:a16="http://schemas.microsoft.com/office/drawing/2014/main" id="{00000000-0008-0000-0100-0000FD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6" name="Picture 5">
          <a:extLst>
            <a:ext uri="{FF2B5EF4-FFF2-40B4-BE49-F238E27FC236}">
              <a16:creationId xmlns:a16="http://schemas.microsoft.com/office/drawing/2014/main" id="{00000000-0008-0000-0100-0000FE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7" name="Picture 5">
          <a:extLst>
            <a:ext uri="{FF2B5EF4-FFF2-40B4-BE49-F238E27FC236}">
              <a16:creationId xmlns:a16="http://schemas.microsoft.com/office/drawing/2014/main" id="{00000000-0008-0000-0100-0000FF02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8" name="Picture 5">
          <a:extLst>
            <a:ext uri="{FF2B5EF4-FFF2-40B4-BE49-F238E27FC236}">
              <a16:creationId xmlns:a16="http://schemas.microsoft.com/office/drawing/2014/main" id="{00000000-0008-0000-0100-000000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69" name="Picture 5">
          <a:extLst>
            <a:ext uri="{FF2B5EF4-FFF2-40B4-BE49-F238E27FC236}">
              <a16:creationId xmlns:a16="http://schemas.microsoft.com/office/drawing/2014/main" id="{00000000-0008-0000-0100-000001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0" name="Picture 5">
          <a:extLst>
            <a:ext uri="{FF2B5EF4-FFF2-40B4-BE49-F238E27FC236}">
              <a16:creationId xmlns:a16="http://schemas.microsoft.com/office/drawing/2014/main" id="{00000000-0008-0000-0100-000002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1" name="Picture 5">
          <a:extLst>
            <a:ext uri="{FF2B5EF4-FFF2-40B4-BE49-F238E27FC236}">
              <a16:creationId xmlns:a16="http://schemas.microsoft.com/office/drawing/2014/main" id="{00000000-0008-0000-0100-000003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2" name="Picture 5">
          <a:extLst>
            <a:ext uri="{FF2B5EF4-FFF2-40B4-BE49-F238E27FC236}">
              <a16:creationId xmlns:a16="http://schemas.microsoft.com/office/drawing/2014/main" id="{00000000-0008-0000-0100-000004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3" name="Picture 5">
          <a:extLst>
            <a:ext uri="{FF2B5EF4-FFF2-40B4-BE49-F238E27FC236}">
              <a16:creationId xmlns:a16="http://schemas.microsoft.com/office/drawing/2014/main" id="{00000000-0008-0000-0100-000005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4" name="Picture 5">
          <a:extLst>
            <a:ext uri="{FF2B5EF4-FFF2-40B4-BE49-F238E27FC236}">
              <a16:creationId xmlns:a16="http://schemas.microsoft.com/office/drawing/2014/main" id="{00000000-0008-0000-0100-000006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5" name="Picture 5">
          <a:extLst>
            <a:ext uri="{FF2B5EF4-FFF2-40B4-BE49-F238E27FC236}">
              <a16:creationId xmlns:a16="http://schemas.microsoft.com/office/drawing/2014/main" id="{00000000-0008-0000-0100-000007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6" name="Picture 5">
          <a:extLst>
            <a:ext uri="{FF2B5EF4-FFF2-40B4-BE49-F238E27FC236}">
              <a16:creationId xmlns:a16="http://schemas.microsoft.com/office/drawing/2014/main" id="{00000000-0008-0000-0100-000008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7" name="Picture 5">
          <a:extLst>
            <a:ext uri="{FF2B5EF4-FFF2-40B4-BE49-F238E27FC236}">
              <a16:creationId xmlns:a16="http://schemas.microsoft.com/office/drawing/2014/main" id="{00000000-0008-0000-0100-000009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8" name="Picture 5">
          <a:extLst>
            <a:ext uri="{FF2B5EF4-FFF2-40B4-BE49-F238E27FC236}">
              <a16:creationId xmlns:a16="http://schemas.microsoft.com/office/drawing/2014/main" id="{00000000-0008-0000-0100-00000A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79" name="Picture 5">
          <a:extLst>
            <a:ext uri="{FF2B5EF4-FFF2-40B4-BE49-F238E27FC236}">
              <a16:creationId xmlns:a16="http://schemas.microsoft.com/office/drawing/2014/main" id="{00000000-0008-0000-0100-00000B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0" name="Picture 5">
          <a:extLst>
            <a:ext uri="{FF2B5EF4-FFF2-40B4-BE49-F238E27FC236}">
              <a16:creationId xmlns:a16="http://schemas.microsoft.com/office/drawing/2014/main" id="{00000000-0008-0000-0100-00000C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1" name="Picture 5">
          <a:extLst>
            <a:ext uri="{FF2B5EF4-FFF2-40B4-BE49-F238E27FC236}">
              <a16:creationId xmlns:a16="http://schemas.microsoft.com/office/drawing/2014/main" id="{00000000-0008-0000-0100-00000D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2" name="Picture 5">
          <a:extLst>
            <a:ext uri="{FF2B5EF4-FFF2-40B4-BE49-F238E27FC236}">
              <a16:creationId xmlns:a16="http://schemas.microsoft.com/office/drawing/2014/main" id="{00000000-0008-0000-0100-00000E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3" name="Picture 5">
          <a:extLst>
            <a:ext uri="{FF2B5EF4-FFF2-40B4-BE49-F238E27FC236}">
              <a16:creationId xmlns:a16="http://schemas.microsoft.com/office/drawing/2014/main" id="{00000000-0008-0000-0100-00000F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4" name="Picture 5">
          <a:extLst>
            <a:ext uri="{FF2B5EF4-FFF2-40B4-BE49-F238E27FC236}">
              <a16:creationId xmlns:a16="http://schemas.microsoft.com/office/drawing/2014/main" id="{00000000-0008-0000-0100-000010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5" name="Picture 5">
          <a:extLst>
            <a:ext uri="{FF2B5EF4-FFF2-40B4-BE49-F238E27FC236}">
              <a16:creationId xmlns:a16="http://schemas.microsoft.com/office/drawing/2014/main" id="{00000000-0008-0000-0100-000011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6" name="Picture 5">
          <a:extLst>
            <a:ext uri="{FF2B5EF4-FFF2-40B4-BE49-F238E27FC236}">
              <a16:creationId xmlns:a16="http://schemas.microsoft.com/office/drawing/2014/main" id="{00000000-0008-0000-0100-000012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7" name="Picture 5">
          <a:extLst>
            <a:ext uri="{FF2B5EF4-FFF2-40B4-BE49-F238E27FC236}">
              <a16:creationId xmlns:a16="http://schemas.microsoft.com/office/drawing/2014/main" id="{00000000-0008-0000-0100-000013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8" name="Picture 5">
          <a:extLst>
            <a:ext uri="{FF2B5EF4-FFF2-40B4-BE49-F238E27FC236}">
              <a16:creationId xmlns:a16="http://schemas.microsoft.com/office/drawing/2014/main" id="{00000000-0008-0000-0100-000014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89" name="Picture 5">
          <a:extLst>
            <a:ext uri="{FF2B5EF4-FFF2-40B4-BE49-F238E27FC236}">
              <a16:creationId xmlns:a16="http://schemas.microsoft.com/office/drawing/2014/main" id="{00000000-0008-0000-0100-000015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0" name="Picture 5">
          <a:extLst>
            <a:ext uri="{FF2B5EF4-FFF2-40B4-BE49-F238E27FC236}">
              <a16:creationId xmlns:a16="http://schemas.microsoft.com/office/drawing/2014/main" id="{00000000-0008-0000-0100-000016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1" name="Picture 5">
          <a:extLst>
            <a:ext uri="{FF2B5EF4-FFF2-40B4-BE49-F238E27FC236}">
              <a16:creationId xmlns:a16="http://schemas.microsoft.com/office/drawing/2014/main" id="{00000000-0008-0000-0100-000017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2" name="Picture 5">
          <a:extLst>
            <a:ext uri="{FF2B5EF4-FFF2-40B4-BE49-F238E27FC236}">
              <a16:creationId xmlns:a16="http://schemas.microsoft.com/office/drawing/2014/main" id="{00000000-0008-0000-0100-000018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3" name="Picture 5">
          <a:extLst>
            <a:ext uri="{FF2B5EF4-FFF2-40B4-BE49-F238E27FC236}">
              <a16:creationId xmlns:a16="http://schemas.microsoft.com/office/drawing/2014/main" id="{00000000-0008-0000-0100-000019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4" name="Picture 5">
          <a:extLst>
            <a:ext uri="{FF2B5EF4-FFF2-40B4-BE49-F238E27FC236}">
              <a16:creationId xmlns:a16="http://schemas.microsoft.com/office/drawing/2014/main" id="{00000000-0008-0000-0100-00001A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5" name="Picture 5">
          <a:extLst>
            <a:ext uri="{FF2B5EF4-FFF2-40B4-BE49-F238E27FC236}">
              <a16:creationId xmlns:a16="http://schemas.microsoft.com/office/drawing/2014/main" id="{00000000-0008-0000-0100-00001B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6" name="Picture 5">
          <a:extLst>
            <a:ext uri="{FF2B5EF4-FFF2-40B4-BE49-F238E27FC236}">
              <a16:creationId xmlns:a16="http://schemas.microsoft.com/office/drawing/2014/main" id="{00000000-0008-0000-0100-00001C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7" name="Picture 5">
          <a:extLst>
            <a:ext uri="{FF2B5EF4-FFF2-40B4-BE49-F238E27FC236}">
              <a16:creationId xmlns:a16="http://schemas.microsoft.com/office/drawing/2014/main" id="{00000000-0008-0000-0100-00001D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8" name="Picture 5">
          <a:extLst>
            <a:ext uri="{FF2B5EF4-FFF2-40B4-BE49-F238E27FC236}">
              <a16:creationId xmlns:a16="http://schemas.microsoft.com/office/drawing/2014/main" id="{00000000-0008-0000-0100-00001E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799" name="Picture 5">
          <a:extLst>
            <a:ext uri="{FF2B5EF4-FFF2-40B4-BE49-F238E27FC236}">
              <a16:creationId xmlns:a16="http://schemas.microsoft.com/office/drawing/2014/main" id="{00000000-0008-0000-0100-00001F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0" name="Picture 5">
          <a:extLst>
            <a:ext uri="{FF2B5EF4-FFF2-40B4-BE49-F238E27FC236}">
              <a16:creationId xmlns:a16="http://schemas.microsoft.com/office/drawing/2014/main" id="{00000000-0008-0000-0100-000020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1" name="Picture 5">
          <a:extLst>
            <a:ext uri="{FF2B5EF4-FFF2-40B4-BE49-F238E27FC236}">
              <a16:creationId xmlns:a16="http://schemas.microsoft.com/office/drawing/2014/main" id="{00000000-0008-0000-0100-000021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2" name="Picture 5">
          <a:extLst>
            <a:ext uri="{FF2B5EF4-FFF2-40B4-BE49-F238E27FC236}">
              <a16:creationId xmlns:a16="http://schemas.microsoft.com/office/drawing/2014/main" id="{00000000-0008-0000-0100-000022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3" name="Picture 5">
          <a:extLst>
            <a:ext uri="{FF2B5EF4-FFF2-40B4-BE49-F238E27FC236}">
              <a16:creationId xmlns:a16="http://schemas.microsoft.com/office/drawing/2014/main" id="{00000000-0008-0000-0100-000023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4" name="Picture 5">
          <a:extLst>
            <a:ext uri="{FF2B5EF4-FFF2-40B4-BE49-F238E27FC236}">
              <a16:creationId xmlns:a16="http://schemas.microsoft.com/office/drawing/2014/main" id="{00000000-0008-0000-0100-000024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5" name="Picture 5">
          <a:extLst>
            <a:ext uri="{FF2B5EF4-FFF2-40B4-BE49-F238E27FC236}">
              <a16:creationId xmlns:a16="http://schemas.microsoft.com/office/drawing/2014/main" id="{00000000-0008-0000-0100-000025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6" name="Picture 5">
          <a:extLst>
            <a:ext uri="{FF2B5EF4-FFF2-40B4-BE49-F238E27FC236}">
              <a16:creationId xmlns:a16="http://schemas.microsoft.com/office/drawing/2014/main" id="{00000000-0008-0000-0100-000026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7" name="Picture 5">
          <a:extLst>
            <a:ext uri="{FF2B5EF4-FFF2-40B4-BE49-F238E27FC236}">
              <a16:creationId xmlns:a16="http://schemas.microsoft.com/office/drawing/2014/main" id="{00000000-0008-0000-0100-000027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8" name="Picture 5">
          <a:extLst>
            <a:ext uri="{FF2B5EF4-FFF2-40B4-BE49-F238E27FC236}">
              <a16:creationId xmlns:a16="http://schemas.microsoft.com/office/drawing/2014/main" id="{00000000-0008-0000-0100-000028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09" name="Picture 5">
          <a:extLst>
            <a:ext uri="{FF2B5EF4-FFF2-40B4-BE49-F238E27FC236}">
              <a16:creationId xmlns:a16="http://schemas.microsoft.com/office/drawing/2014/main" id="{00000000-0008-0000-0100-000029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0" name="Picture 5">
          <a:extLst>
            <a:ext uri="{FF2B5EF4-FFF2-40B4-BE49-F238E27FC236}">
              <a16:creationId xmlns:a16="http://schemas.microsoft.com/office/drawing/2014/main" id="{00000000-0008-0000-0100-00002A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1" name="Picture 5">
          <a:extLst>
            <a:ext uri="{FF2B5EF4-FFF2-40B4-BE49-F238E27FC236}">
              <a16:creationId xmlns:a16="http://schemas.microsoft.com/office/drawing/2014/main" id="{00000000-0008-0000-0100-00002B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2" name="Picture 5">
          <a:extLst>
            <a:ext uri="{FF2B5EF4-FFF2-40B4-BE49-F238E27FC236}">
              <a16:creationId xmlns:a16="http://schemas.microsoft.com/office/drawing/2014/main" id="{00000000-0008-0000-0100-00002C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3" name="Picture 5">
          <a:extLst>
            <a:ext uri="{FF2B5EF4-FFF2-40B4-BE49-F238E27FC236}">
              <a16:creationId xmlns:a16="http://schemas.microsoft.com/office/drawing/2014/main" id="{00000000-0008-0000-0100-00002D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4" name="Picture 5">
          <a:extLst>
            <a:ext uri="{FF2B5EF4-FFF2-40B4-BE49-F238E27FC236}">
              <a16:creationId xmlns:a16="http://schemas.microsoft.com/office/drawing/2014/main" id="{00000000-0008-0000-0100-00002E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5" name="Picture 5">
          <a:extLst>
            <a:ext uri="{FF2B5EF4-FFF2-40B4-BE49-F238E27FC236}">
              <a16:creationId xmlns:a16="http://schemas.microsoft.com/office/drawing/2014/main" id="{00000000-0008-0000-0100-00002F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6" name="Picture 5">
          <a:extLst>
            <a:ext uri="{FF2B5EF4-FFF2-40B4-BE49-F238E27FC236}">
              <a16:creationId xmlns:a16="http://schemas.microsoft.com/office/drawing/2014/main" id="{00000000-0008-0000-0100-000030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7" name="Picture 5">
          <a:extLst>
            <a:ext uri="{FF2B5EF4-FFF2-40B4-BE49-F238E27FC236}">
              <a16:creationId xmlns:a16="http://schemas.microsoft.com/office/drawing/2014/main" id="{00000000-0008-0000-0100-000031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8" name="Picture 5">
          <a:extLst>
            <a:ext uri="{FF2B5EF4-FFF2-40B4-BE49-F238E27FC236}">
              <a16:creationId xmlns:a16="http://schemas.microsoft.com/office/drawing/2014/main" id="{00000000-0008-0000-0100-000032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19" name="Picture 5">
          <a:extLst>
            <a:ext uri="{FF2B5EF4-FFF2-40B4-BE49-F238E27FC236}">
              <a16:creationId xmlns:a16="http://schemas.microsoft.com/office/drawing/2014/main" id="{00000000-0008-0000-0100-000033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0" name="Picture 5">
          <a:extLst>
            <a:ext uri="{FF2B5EF4-FFF2-40B4-BE49-F238E27FC236}">
              <a16:creationId xmlns:a16="http://schemas.microsoft.com/office/drawing/2014/main" id="{00000000-0008-0000-0100-000034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1" name="Picture 5">
          <a:extLst>
            <a:ext uri="{FF2B5EF4-FFF2-40B4-BE49-F238E27FC236}">
              <a16:creationId xmlns:a16="http://schemas.microsoft.com/office/drawing/2014/main" id="{00000000-0008-0000-0100-000035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2" name="Picture 5">
          <a:extLst>
            <a:ext uri="{FF2B5EF4-FFF2-40B4-BE49-F238E27FC236}">
              <a16:creationId xmlns:a16="http://schemas.microsoft.com/office/drawing/2014/main" id="{00000000-0008-0000-0100-000036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3" name="Picture 5">
          <a:extLst>
            <a:ext uri="{FF2B5EF4-FFF2-40B4-BE49-F238E27FC236}">
              <a16:creationId xmlns:a16="http://schemas.microsoft.com/office/drawing/2014/main" id="{00000000-0008-0000-0100-000037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4" name="Picture 5">
          <a:extLst>
            <a:ext uri="{FF2B5EF4-FFF2-40B4-BE49-F238E27FC236}">
              <a16:creationId xmlns:a16="http://schemas.microsoft.com/office/drawing/2014/main" id="{00000000-0008-0000-0100-000038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5" name="Picture 5">
          <a:extLst>
            <a:ext uri="{FF2B5EF4-FFF2-40B4-BE49-F238E27FC236}">
              <a16:creationId xmlns:a16="http://schemas.microsoft.com/office/drawing/2014/main" id="{00000000-0008-0000-0100-000039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6" name="Picture 5">
          <a:extLst>
            <a:ext uri="{FF2B5EF4-FFF2-40B4-BE49-F238E27FC236}">
              <a16:creationId xmlns:a16="http://schemas.microsoft.com/office/drawing/2014/main" id="{00000000-0008-0000-0100-00003A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7" name="Picture 5">
          <a:extLst>
            <a:ext uri="{FF2B5EF4-FFF2-40B4-BE49-F238E27FC236}">
              <a16:creationId xmlns:a16="http://schemas.microsoft.com/office/drawing/2014/main" id="{00000000-0008-0000-0100-00003B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8" name="Picture 5">
          <a:extLst>
            <a:ext uri="{FF2B5EF4-FFF2-40B4-BE49-F238E27FC236}">
              <a16:creationId xmlns:a16="http://schemas.microsoft.com/office/drawing/2014/main" id="{00000000-0008-0000-0100-00003C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29" name="Picture 5">
          <a:extLst>
            <a:ext uri="{FF2B5EF4-FFF2-40B4-BE49-F238E27FC236}">
              <a16:creationId xmlns:a16="http://schemas.microsoft.com/office/drawing/2014/main" id="{00000000-0008-0000-0100-00003D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0" name="Picture 5">
          <a:extLst>
            <a:ext uri="{FF2B5EF4-FFF2-40B4-BE49-F238E27FC236}">
              <a16:creationId xmlns:a16="http://schemas.microsoft.com/office/drawing/2014/main" id="{00000000-0008-0000-0100-00003E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1" name="Picture 5">
          <a:extLst>
            <a:ext uri="{FF2B5EF4-FFF2-40B4-BE49-F238E27FC236}">
              <a16:creationId xmlns:a16="http://schemas.microsoft.com/office/drawing/2014/main" id="{00000000-0008-0000-0100-00003F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2" name="Picture 5">
          <a:extLst>
            <a:ext uri="{FF2B5EF4-FFF2-40B4-BE49-F238E27FC236}">
              <a16:creationId xmlns:a16="http://schemas.microsoft.com/office/drawing/2014/main" id="{00000000-0008-0000-0100-000040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3" name="Picture 5">
          <a:extLst>
            <a:ext uri="{FF2B5EF4-FFF2-40B4-BE49-F238E27FC236}">
              <a16:creationId xmlns:a16="http://schemas.microsoft.com/office/drawing/2014/main" id="{00000000-0008-0000-0100-000041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4" name="Picture 5">
          <a:extLst>
            <a:ext uri="{FF2B5EF4-FFF2-40B4-BE49-F238E27FC236}">
              <a16:creationId xmlns:a16="http://schemas.microsoft.com/office/drawing/2014/main" id="{00000000-0008-0000-0100-000042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5" name="Picture 5">
          <a:extLst>
            <a:ext uri="{FF2B5EF4-FFF2-40B4-BE49-F238E27FC236}">
              <a16:creationId xmlns:a16="http://schemas.microsoft.com/office/drawing/2014/main" id="{00000000-0008-0000-0100-000043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6" name="Picture 5">
          <a:extLst>
            <a:ext uri="{FF2B5EF4-FFF2-40B4-BE49-F238E27FC236}">
              <a16:creationId xmlns:a16="http://schemas.microsoft.com/office/drawing/2014/main" id="{00000000-0008-0000-0100-000044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7" name="Picture 5">
          <a:extLst>
            <a:ext uri="{FF2B5EF4-FFF2-40B4-BE49-F238E27FC236}">
              <a16:creationId xmlns:a16="http://schemas.microsoft.com/office/drawing/2014/main" id="{00000000-0008-0000-0100-000045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8" name="Picture 5">
          <a:extLst>
            <a:ext uri="{FF2B5EF4-FFF2-40B4-BE49-F238E27FC236}">
              <a16:creationId xmlns:a16="http://schemas.microsoft.com/office/drawing/2014/main" id="{00000000-0008-0000-0100-000046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no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39" name="Picture 5">
          <a:extLst>
            <a:ext uri="{FF2B5EF4-FFF2-40B4-BE49-F238E27FC236}">
              <a16:creationId xmlns:a16="http://schemas.microsoft.com/office/drawing/2014/main" id="{00000000-0008-0000-0100-000047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0" name="Picture 5">
          <a:extLst>
            <a:ext uri="{FF2B5EF4-FFF2-40B4-BE49-F238E27FC236}">
              <a16:creationId xmlns:a16="http://schemas.microsoft.com/office/drawing/2014/main" id="{00000000-0008-0000-0100-000048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1" name="Picture 5">
          <a:extLst>
            <a:ext uri="{FF2B5EF4-FFF2-40B4-BE49-F238E27FC236}">
              <a16:creationId xmlns:a16="http://schemas.microsoft.com/office/drawing/2014/main" id="{00000000-0008-0000-0100-000049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2" name="Picture 5">
          <a:extLst>
            <a:ext uri="{FF2B5EF4-FFF2-40B4-BE49-F238E27FC236}">
              <a16:creationId xmlns:a16="http://schemas.microsoft.com/office/drawing/2014/main" id="{00000000-0008-0000-0100-00004A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3" name="Picture 5">
          <a:extLst>
            <a:ext uri="{FF2B5EF4-FFF2-40B4-BE49-F238E27FC236}">
              <a16:creationId xmlns:a16="http://schemas.microsoft.com/office/drawing/2014/main" id="{00000000-0008-0000-0100-00004B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4" name="Picture 5">
          <a:extLst>
            <a:ext uri="{FF2B5EF4-FFF2-40B4-BE49-F238E27FC236}">
              <a16:creationId xmlns:a16="http://schemas.microsoft.com/office/drawing/2014/main" id="{00000000-0008-0000-0100-00004C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0</xdr:col>
      <xdr:colOff>21981</xdr:colOff>
      <xdr:row>0</xdr:row>
      <xdr:rowOff>0</xdr:rowOff>
    </xdr:from>
    <xdr:to>
      <xdr:col>0</xdr:col>
      <xdr:colOff>2193681</xdr:colOff>
      <xdr:row>4</xdr:row>
      <xdr:rowOff>8450</xdr:rowOff>
    </xdr:to>
    <xdr:pic>
      <xdr:nvPicPr>
        <xdr:cNvPr id="845" name="Picture 5">
          <a:extLst>
            <a:ext uri="{FF2B5EF4-FFF2-40B4-BE49-F238E27FC236}">
              <a16:creationId xmlns:a16="http://schemas.microsoft.com/office/drawing/2014/main" id="{00000000-0008-0000-0100-00004D03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81" y="0"/>
          <a:ext cx="2171700" cy="656150"/>
        </a:xfrm>
        <a:prstGeom prst="rect">
          <a:avLst/>
        </a:prstGeom>
        <a:solidFill>
          <a:srgbClr val="E32527"/>
        </a:solidFill>
      </xdr:spPr>
    </xdr:pic>
    <xdr:clientData/>
  </xdr:twoCellAnchor>
  <xdr:twoCellAnchor editAs="oneCell">
    <xdr:from>
      <xdr:col>4</xdr:col>
      <xdr:colOff>1257299</xdr:colOff>
      <xdr:row>4</xdr:row>
      <xdr:rowOff>209549</xdr:rowOff>
    </xdr:from>
    <xdr:to>
      <xdr:col>5</xdr:col>
      <xdr:colOff>419100</xdr:colOff>
      <xdr:row>6</xdr:row>
      <xdr:rowOff>95250</xdr:rowOff>
    </xdr:to>
    <xdr:pic>
      <xdr:nvPicPr>
        <xdr:cNvPr id="846" name="Graphic 845" descr="Informatie met effen opvulling">
          <a:extLst>
            <a:ext uri="{FF2B5EF4-FFF2-40B4-BE49-F238E27FC236}">
              <a16:creationId xmlns:a16="http://schemas.microsoft.com/office/drawing/2014/main" id="{0184F717-1531-4DBC-BC49-5B99AEDE1D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39399" y="857249"/>
          <a:ext cx="419101" cy="419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5B9E-9821-46FA-BD16-2D2D5D35F110}">
  <sheetPr codeName="Blad2"/>
  <dimension ref="A2:J105"/>
  <sheetViews>
    <sheetView showGridLines="0" tabSelected="1" workbookViewId="0">
      <pane ySplit="6" topLeftCell="A7" activePane="bottomLeft" state="frozen"/>
      <selection pane="bottomLeft" activeCell="C17" sqref="C17"/>
    </sheetView>
  </sheetViews>
  <sheetFormatPr defaultColWidth="9.140625" defaultRowHeight="12.75"/>
  <cols>
    <col min="1" max="1" width="64.140625" style="9" customWidth="1"/>
    <col min="2" max="2" width="73.140625" style="9" customWidth="1"/>
    <col min="3" max="3" width="12.28515625" style="9" customWidth="1"/>
    <col min="4" max="4" width="4.7109375" style="9" customWidth="1"/>
    <col min="5" max="5" width="48.7109375" style="9" customWidth="1"/>
    <col min="6" max="16384" width="9.140625" style="9"/>
  </cols>
  <sheetData>
    <row r="2" spans="1:5" ht="15">
      <c r="C2" s="5"/>
    </row>
    <row r="5" spans="1:5" ht="15.75">
      <c r="A5" s="43" t="s">
        <v>0</v>
      </c>
      <c r="B5" s="43"/>
      <c r="C5" s="43"/>
      <c r="D5" s="43"/>
      <c r="E5" s="43"/>
    </row>
    <row r="6" spans="1:5" ht="24" customHeight="1" thickBot="1">
      <c r="A6" s="45" t="s">
        <v>1</v>
      </c>
      <c r="B6" s="45"/>
      <c r="C6" s="45"/>
      <c r="D6" s="45"/>
      <c r="E6" s="45"/>
    </row>
    <row r="7" spans="1:5" ht="27.75" customHeight="1">
      <c r="A7" s="19"/>
      <c r="E7" s="8"/>
    </row>
    <row r="8" spans="1:5" ht="38.25">
      <c r="A8" s="20" t="s">
        <v>2</v>
      </c>
      <c r="E8" s="8"/>
    </row>
    <row r="9" spans="1:5">
      <c r="A9" s="21"/>
      <c r="E9" s="8"/>
    </row>
    <row r="10" spans="1:5" ht="39" thickBot="1">
      <c r="A10" s="22" t="s">
        <v>3</v>
      </c>
      <c r="E10" s="8"/>
    </row>
    <row r="11" spans="1:5" ht="21.75" customHeight="1" thickBot="1"/>
    <row r="12" spans="1:5" ht="27.75" customHeight="1">
      <c r="A12" s="19"/>
      <c r="E12" s="8"/>
    </row>
    <row r="13" spans="1:5" ht="39" thickBot="1">
      <c r="A13" s="23" t="s">
        <v>4</v>
      </c>
    </row>
    <row r="14" spans="1:5">
      <c r="A14" s="7"/>
      <c r="B14" s="7"/>
    </row>
    <row r="15" spans="1:5">
      <c r="A15" s="24" t="s">
        <v>0</v>
      </c>
      <c r="B15" s="13"/>
      <c r="E15" s="12"/>
    </row>
    <row r="17" spans="1:10">
      <c r="A17" s="9" t="s">
        <v>5</v>
      </c>
      <c r="C17" s="1">
        <v>0</v>
      </c>
    </row>
    <row r="18" spans="1:10">
      <c r="A18" s="9" t="s">
        <v>6</v>
      </c>
      <c r="C18" s="1">
        <v>0</v>
      </c>
    </row>
    <row r="19" spans="1:10">
      <c r="A19" s="9" t="s">
        <v>7</v>
      </c>
      <c r="C19" s="18">
        <f>C56</f>
        <v>0</v>
      </c>
    </row>
    <row r="20" spans="1:10">
      <c r="A20" s="9" t="s">
        <v>8</v>
      </c>
      <c r="B20" s="10" t="s">
        <v>9</v>
      </c>
      <c r="C20" s="1">
        <v>0</v>
      </c>
    </row>
    <row r="21" spans="1:10" ht="13.5" thickBot="1">
      <c r="A21" s="14" t="s">
        <v>10</v>
      </c>
      <c r="B21" s="14"/>
      <c r="C21" s="36">
        <f>SUM(C17:C20)</f>
        <v>0</v>
      </c>
    </row>
    <row r="22" spans="1:10" ht="13.5" thickTop="1">
      <c r="A22" s="7"/>
      <c r="B22" s="7"/>
      <c r="C22" s="15"/>
    </row>
    <row r="23" spans="1:10" ht="13.5" thickBot="1">
      <c r="A23" s="7"/>
      <c r="B23" s="7"/>
      <c r="C23" s="15"/>
    </row>
    <row r="24" spans="1:10" ht="27.75" customHeight="1">
      <c r="A24" s="19"/>
      <c r="E24" s="8"/>
    </row>
    <row r="25" spans="1:10" ht="31.5" thickBot="1">
      <c r="A25" s="23" t="s">
        <v>11</v>
      </c>
      <c r="B25" s="7"/>
      <c r="C25" s="15"/>
    </row>
    <row r="26" spans="1:10">
      <c r="A26" s="7"/>
      <c r="B26" s="7"/>
      <c r="C26" s="15"/>
    </row>
    <row r="27" spans="1:10">
      <c r="A27" s="24" t="s">
        <v>12</v>
      </c>
      <c r="B27" s="13"/>
      <c r="C27" s="15"/>
      <c r="E27" s="12"/>
    </row>
    <row r="28" spans="1:10">
      <c r="A28" s="7"/>
      <c r="B28" s="7"/>
      <c r="C28" s="15"/>
    </row>
    <row r="29" spans="1:10">
      <c r="A29" s="9" t="s">
        <v>13</v>
      </c>
      <c r="B29" s="10" t="s">
        <v>14</v>
      </c>
      <c r="C29" s="1">
        <v>0</v>
      </c>
    </row>
    <row r="30" spans="1:10">
      <c r="A30" s="9" t="s">
        <v>15</v>
      </c>
      <c r="B30" s="10" t="s">
        <v>14</v>
      </c>
      <c r="C30" s="1">
        <v>0</v>
      </c>
    </row>
    <row r="31" spans="1:10">
      <c r="A31" s="9" t="s">
        <v>16</v>
      </c>
      <c r="B31" s="10" t="s">
        <v>14</v>
      </c>
      <c r="C31" s="1">
        <v>0</v>
      </c>
      <c r="J31" s="9" t="s">
        <v>17</v>
      </c>
    </row>
    <row r="32" spans="1:10">
      <c r="A32" s="9" t="s">
        <v>18</v>
      </c>
      <c r="B32" s="10" t="s">
        <v>14</v>
      </c>
      <c r="C32" s="1">
        <v>0</v>
      </c>
    </row>
    <row r="33" spans="1:5">
      <c r="A33" s="9" t="s">
        <v>19</v>
      </c>
      <c r="B33" s="10" t="s">
        <v>14</v>
      </c>
      <c r="C33" s="1">
        <v>0</v>
      </c>
    </row>
    <row r="34" spans="1:5">
      <c r="A34" s="9" t="s">
        <v>20</v>
      </c>
      <c r="B34" s="10" t="s">
        <v>14</v>
      </c>
      <c r="C34" s="1">
        <v>0</v>
      </c>
    </row>
    <row r="35" spans="1:5">
      <c r="A35" s="9" t="s">
        <v>21</v>
      </c>
      <c r="B35" s="10" t="s">
        <v>14</v>
      </c>
      <c r="C35" s="1">
        <v>0</v>
      </c>
    </row>
    <row r="36" spans="1:5">
      <c r="A36" s="9" t="s">
        <v>22</v>
      </c>
      <c r="B36" s="10" t="s">
        <v>14</v>
      </c>
      <c r="C36" s="1">
        <v>0</v>
      </c>
    </row>
    <row r="37" spans="1:5">
      <c r="A37" s="9" t="s">
        <v>23</v>
      </c>
      <c r="B37" s="10" t="s">
        <v>14</v>
      </c>
      <c r="C37" s="1">
        <v>0</v>
      </c>
    </row>
    <row r="38" spans="1:5">
      <c r="A38" s="9" t="s">
        <v>24</v>
      </c>
      <c r="B38" s="10" t="s">
        <v>9</v>
      </c>
      <c r="C38" s="1">
        <v>0</v>
      </c>
    </row>
    <row r="39" spans="1:5" ht="13.5" thickBot="1">
      <c r="A39" s="14" t="s">
        <v>25</v>
      </c>
      <c r="B39" s="14"/>
      <c r="C39" s="36">
        <f>SUM(C29:C38)</f>
        <v>0</v>
      </c>
    </row>
    <row r="40" spans="1:5" ht="13.5" thickTop="1">
      <c r="A40" s="7"/>
      <c r="B40" s="7"/>
      <c r="C40" s="15"/>
    </row>
    <row r="41" spans="1:5" ht="13.5" thickBot="1">
      <c r="A41" s="7"/>
      <c r="B41" s="7"/>
      <c r="C41" s="15"/>
    </row>
    <row r="42" spans="1:5" ht="27.75" customHeight="1">
      <c r="A42" s="19"/>
      <c r="E42" s="8"/>
    </row>
    <row r="43" spans="1:5" ht="64.5" thickBot="1">
      <c r="A43" s="23" t="s">
        <v>26</v>
      </c>
      <c r="E43" s="8"/>
    </row>
    <row r="44" spans="1:5">
      <c r="A44" s="25"/>
      <c r="E44" s="8"/>
    </row>
    <row r="45" spans="1:5">
      <c r="A45" s="24" t="s">
        <v>27</v>
      </c>
      <c r="B45" s="13"/>
      <c r="C45" s="15"/>
      <c r="E45" s="12"/>
    </row>
    <row r="46" spans="1:5">
      <c r="A46" s="7"/>
      <c r="B46" s="7"/>
      <c r="C46" s="15"/>
    </row>
    <row r="47" spans="1:5">
      <c r="A47" s="9" t="s">
        <v>28</v>
      </c>
      <c r="B47" s="10" t="s">
        <v>29</v>
      </c>
      <c r="C47" s="1">
        <v>0</v>
      </c>
    </row>
    <row r="48" spans="1:5">
      <c r="A48" s="9" t="s">
        <v>30</v>
      </c>
      <c r="B48" s="10" t="s">
        <v>29</v>
      </c>
      <c r="C48" s="1">
        <v>0</v>
      </c>
    </row>
    <row r="49" spans="1:10">
      <c r="A49" s="9" t="s">
        <v>31</v>
      </c>
      <c r="B49" s="10" t="s">
        <v>29</v>
      </c>
      <c r="C49" s="1">
        <v>0</v>
      </c>
      <c r="J49" s="9" t="s">
        <v>17</v>
      </c>
    </row>
    <row r="50" spans="1:10">
      <c r="A50" s="9" t="s">
        <v>32</v>
      </c>
      <c r="B50" s="10" t="s">
        <v>29</v>
      </c>
      <c r="C50" s="1">
        <v>0</v>
      </c>
    </row>
    <row r="51" spans="1:10">
      <c r="A51" s="9" t="s">
        <v>33</v>
      </c>
      <c r="B51" s="10" t="s">
        <v>29</v>
      </c>
      <c r="C51" s="1">
        <v>0</v>
      </c>
    </row>
    <row r="52" spans="1:10">
      <c r="A52" s="9" t="s">
        <v>34</v>
      </c>
      <c r="B52" s="10" t="s">
        <v>29</v>
      </c>
      <c r="C52" s="1">
        <v>0</v>
      </c>
    </row>
    <row r="53" spans="1:10">
      <c r="A53" s="9" t="s">
        <v>35</v>
      </c>
      <c r="B53" s="10" t="s">
        <v>29</v>
      </c>
      <c r="C53" s="1">
        <v>0</v>
      </c>
    </row>
    <row r="54" spans="1:10">
      <c r="A54" s="9" t="s">
        <v>36</v>
      </c>
      <c r="B54" s="10" t="s">
        <v>29</v>
      </c>
      <c r="C54" s="1">
        <v>0</v>
      </c>
    </row>
    <row r="55" spans="1:10">
      <c r="A55" s="9" t="s">
        <v>37</v>
      </c>
      <c r="B55" s="10" t="s">
        <v>29</v>
      </c>
      <c r="C55" s="1">
        <v>0</v>
      </c>
    </row>
    <row r="56" spans="1:10" ht="13.5" thickBot="1">
      <c r="A56" s="14" t="s">
        <v>38</v>
      </c>
      <c r="B56" s="14"/>
      <c r="C56" s="36">
        <f>SUM(C47:C55)</f>
        <v>0</v>
      </c>
    </row>
    <row r="57" spans="1:10" ht="13.5" thickTop="1">
      <c r="C57" s="16"/>
    </row>
    <row r="59" spans="1:10" ht="13.5" thickBot="1">
      <c r="A59" s="14" t="s">
        <v>39</v>
      </c>
      <c r="B59" s="14"/>
      <c r="C59" s="17">
        <f>IF((C21-C19)&lt;&gt;0,C21-C56,C39-C56)</f>
        <v>0</v>
      </c>
    </row>
    <row r="60" spans="1:10" ht="13.5" thickTop="1"/>
    <row r="62" spans="1:10" ht="15" customHeight="1">
      <c r="A62" s="26" t="s">
        <v>27</v>
      </c>
      <c r="B62" s="26" t="s">
        <v>40</v>
      </c>
      <c r="C62" s="44" t="s">
        <v>41</v>
      </c>
      <c r="D62" s="44"/>
      <c r="E62" s="44"/>
    </row>
    <row r="63" spans="1:10" ht="50.1" customHeight="1">
      <c r="A63" s="27" t="str">
        <f t="shared" ref="A63:A71" si="0">CONCATENATE(A47," ",B47)</f>
        <v>Bestemmingsreserve 1: Naam (Zelf omschrijven)</v>
      </c>
      <c r="B63" s="37"/>
      <c r="C63" s="46"/>
      <c r="D63" s="47"/>
      <c r="E63" s="48"/>
    </row>
    <row r="64" spans="1:10" ht="50.1" customHeight="1">
      <c r="A64" s="27" t="str">
        <f t="shared" si="0"/>
        <v>Bestemmingsreserve 2: Naam (Zelf omschrijven)</v>
      </c>
      <c r="B64" s="37"/>
      <c r="C64" s="46"/>
      <c r="D64" s="47"/>
      <c r="E64" s="48"/>
    </row>
    <row r="65" spans="1:5" ht="50.1" customHeight="1">
      <c r="A65" s="27" t="str">
        <f t="shared" si="0"/>
        <v>Bestemmingsreserve 3: Naam (Zelf omschrijven)</v>
      </c>
      <c r="B65" s="37"/>
      <c r="C65" s="46"/>
      <c r="D65" s="47"/>
      <c r="E65" s="48"/>
    </row>
    <row r="66" spans="1:5" ht="50.1" customHeight="1">
      <c r="A66" s="27" t="str">
        <f t="shared" si="0"/>
        <v>Bestemmingsreserve 4: Naam (Zelf omschrijven)</v>
      </c>
      <c r="B66" s="37"/>
      <c r="C66" s="46"/>
      <c r="D66" s="47"/>
      <c r="E66" s="48"/>
    </row>
    <row r="67" spans="1:5" ht="50.1" customHeight="1">
      <c r="A67" s="27" t="str">
        <f t="shared" si="0"/>
        <v>Bestemmingsreserve 5: Naam (Zelf omschrijven)</v>
      </c>
      <c r="B67" s="37"/>
      <c r="C67" s="46"/>
      <c r="D67" s="47"/>
      <c r="E67" s="48"/>
    </row>
    <row r="68" spans="1:5" ht="50.1" customHeight="1">
      <c r="A68" s="27" t="str">
        <f t="shared" si="0"/>
        <v>Bestemmingsreserve 6: Naam (Zelf omschrijven)</v>
      </c>
      <c r="B68" s="37"/>
      <c r="C68" s="46"/>
      <c r="D68" s="47"/>
      <c r="E68" s="48"/>
    </row>
    <row r="69" spans="1:5" ht="50.1" customHeight="1">
      <c r="A69" s="27" t="str">
        <f t="shared" si="0"/>
        <v>Bestemmingsreserve 7: Naam (Zelf omschrijven)</v>
      </c>
      <c r="B69" s="37"/>
      <c r="C69" s="46"/>
      <c r="D69" s="47"/>
      <c r="E69" s="48"/>
    </row>
    <row r="70" spans="1:5" ht="50.1" customHeight="1">
      <c r="A70" s="27" t="str">
        <f t="shared" si="0"/>
        <v>Bestemmingsreserve 8: Naam (Zelf omschrijven)</v>
      </c>
      <c r="B70" s="37"/>
      <c r="C70" s="46"/>
      <c r="D70" s="47"/>
      <c r="E70" s="48"/>
    </row>
    <row r="71" spans="1:5" ht="50.1" customHeight="1">
      <c r="A71" s="27" t="str">
        <f t="shared" si="0"/>
        <v>Bestemmingsreserve 9: Naam (Zelf omschrijven)</v>
      </c>
      <c r="B71" s="37"/>
      <c r="C71" s="46"/>
      <c r="D71" s="47"/>
      <c r="E71" s="48"/>
    </row>
    <row r="95" spans="1:9" s="5" customFormat="1" ht="15">
      <c r="A95" s="3" t="s">
        <v>42</v>
      </c>
      <c r="B95" s="3"/>
      <c r="C95" s="3"/>
      <c r="D95" s="4"/>
      <c r="F95" s="6"/>
      <c r="G95" s="6"/>
      <c r="H95" s="6"/>
      <c r="I95" s="6"/>
    </row>
    <row r="96" spans="1:9" s="5" customFormat="1" ht="15">
      <c r="A96" s="5" t="s">
        <v>43</v>
      </c>
      <c r="D96" s="4"/>
      <c r="F96" s="6"/>
      <c r="G96" s="6"/>
      <c r="H96" s="6"/>
      <c r="I96" s="6"/>
    </row>
    <row r="97" spans="1:9" s="5" customFormat="1" ht="15">
      <c r="A97" s="5" t="s">
        <v>44</v>
      </c>
      <c r="D97" s="4"/>
      <c r="F97" s="6"/>
      <c r="G97" s="6"/>
      <c r="H97" s="6"/>
      <c r="I97" s="6"/>
    </row>
    <row r="98" spans="1:9" s="5" customFormat="1" ht="15">
      <c r="A98" s="5" t="s">
        <v>45</v>
      </c>
      <c r="D98" s="4"/>
      <c r="F98" s="6"/>
      <c r="G98" s="6"/>
      <c r="H98" s="6"/>
      <c r="I98" s="6"/>
    </row>
    <row r="99" spans="1:9" s="5" customFormat="1" ht="15">
      <c r="A99" s="5" t="s">
        <v>46</v>
      </c>
      <c r="D99" s="4"/>
      <c r="F99" s="6"/>
      <c r="G99" s="6"/>
      <c r="H99" s="6"/>
      <c r="I99" s="6"/>
    </row>
    <row r="100" spans="1:9" s="5" customFormat="1" ht="15">
      <c r="A100" s="5" t="s">
        <v>47</v>
      </c>
      <c r="D100" s="4"/>
      <c r="F100" s="6"/>
      <c r="G100" s="6"/>
      <c r="H100" s="6"/>
      <c r="I100" s="6"/>
    </row>
    <row r="101" spans="1:9" s="5" customFormat="1" ht="15">
      <c r="A101" s="5" t="s">
        <v>48</v>
      </c>
      <c r="D101" s="4"/>
      <c r="F101" s="6"/>
      <c r="G101" s="6"/>
      <c r="H101" s="6"/>
      <c r="I101" s="6"/>
    </row>
    <row r="105" spans="1:9" s="5" customFormat="1" ht="15">
      <c r="A105" s="2"/>
      <c r="B105" s="2"/>
      <c r="F105" s="6"/>
      <c r="G105" s="6"/>
      <c r="H105" s="6"/>
      <c r="I105" s="6"/>
    </row>
  </sheetData>
  <sheetProtection algorithmName="SHA-512" hashValue="CPuMVpFkz9ms3EIQdREBHReUjiHyQWuoll12urXrTPqhfFgwNaPBJKpwmINwvMak//uef/4+VJDbmwzmG2/rQw==" saltValue="EozcjxBDQwfoZIGSLWREwA==" spinCount="100000" sheet="1" selectLockedCells="1"/>
  <mergeCells count="12">
    <mergeCell ref="C70:E70"/>
    <mergeCell ref="C71:E71"/>
    <mergeCell ref="C65:E65"/>
    <mergeCell ref="C66:E66"/>
    <mergeCell ref="C67:E67"/>
    <mergeCell ref="C68:E68"/>
    <mergeCell ref="C69:E69"/>
    <mergeCell ref="A5:E5"/>
    <mergeCell ref="C62:E62"/>
    <mergeCell ref="A6:E6"/>
    <mergeCell ref="C63:E63"/>
    <mergeCell ref="C64:E6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1FBF-9D00-4FB1-908F-36D437776838}">
  <sheetPr codeName="Blad1"/>
  <dimension ref="A5:Q77"/>
  <sheetViews>
    <sheetView showGridLines="0" topLeftCell="A15" zoomScaleNormal="100" workbookViewId="0">
      <selection activeCell="B15" sqref="B15"/>
    </sheetView>
  </sheetViews>
  <sheetFormatPr defaultColWidth="9.140625" defaultRowHeight="12.75"/>
  <cols>
    <col min="1" max="1" width="81.140625" style="9" customWidth="1"/>
    <col min="2" max="5" width="18.85546875" style="9" customWidth="1"/>
    <col min="6" max="16384" width="9.140625" style="9"/>
  </cols>
  <sheetData>
    <row r="5" spans="1:17" ht="16.5" thickBot="1">
      <c r="A5" s="70" t="s">
        <v>49</v>
      </c>
      <c r="B5" s="70"/>
      <c r="C5" s="70"/>
      <c r="D5" s="70"/>
      <c r="E5" s="70"/>
      <c r="F5" s="72"/>
      <c r="G5" s="72"/>
      <c r="H5" s="72"/>
      <c r="I5" s="72"/>
      <c r="J5" s="72"/>
      <c r="K5" s="72"/>
      <c r="L5" s="72"/>
      <c r="M5" s="72"/>
      <c r="N5" s="72"/>
      <c r="O5" s="72"/>
      <c r="P5" s="72"/>
      <c r="Q5" s="72"/>
    </row>
    <row r="6" spans="1:17" ht="25.5" customHeight="1">
      <c r="A6" s="45" t="s">
        <v>50</v>
      </c>
      <c r="B6" s="45"/>
      <c r="C6" s="45"/>
      <c r="D6" s="45"/>
      <c r="E6" s="45"/>
      <c r="F6" s="61" t="s">
        <v>51</v>
      </c>
      <c r="G6" s="62"/>
      <c r="H6" s="62"/>
      <c r="I6" s="62"/>
      <c r="J6" s="62"/>
      <c r="K6" s="62"/>
      <c r="L6" s="62"/>
      <c r="M6" s="62"/>
      <c r="N6" s="62"/>
      <c r="O6" s="62"/>
      <c r="P6" s="62"/>
      <c r="Q6" s="63"/>
    </row>
    <row r="7" spans="1:17" ht="15" customHeight="1">
      <c r="F7" s="64"/>
      <c r="G7" s="65"/>
      <c r="H7" s="65"/>
      <c r="I7" s="65"/>
      <c r="J7" s="65"/>
      <c r="K7" s="65"/>
      <c r="L7" s="65"/>
      <c r="M7" s="65"/>
      <c r="N7" s="65"/>
      <c r="O7" s="65"/>
      <c r="P7" s="65"/>
      <c r="Q7" s="66"/>
    </row>
    <row r="8" spans="1:17" ht="15.75">
      <c r="A8" s="11"/>
      <c r="B8" s="11"/>
      <c r="C8" s="11"/>
      <c r="D8" s="11"/>
      <c r="E8" s="11"/>
      <c r="F8" s="64"/>
      <c r="G8" s="65"/>
      <c r="H8" s="65"/>
      <c r="I8" s="65"/>
      <c r="J8" s="65"/>
      <c r="K8" s="65"/>
      <c r="L8" s="65"/>
      <c r="M8" s="65"/>
      <c r="N8" s="65"/>
      <c r="O8" s="65"/>
      <c r="P8" s="65"/>
      <c r="Q8" s="66"/>
    </row>
    <row r="9" spans="1:17" ht="15.75" customHeight="1">
      <c r="A9" s="28"/>
      <c r="B9" s="29">
        <v>1</v>
      </c>
      <c r="C9" s="71"/>
      <c r="D9" s="71"/>
      <c r="E9" s="71"/>
      <c r="F9" s="64"/>
      <c r="G9" s="65"/>
      <c r="H9" s="65"/>
      <c r="I9" s="65"/>
      <c r="J9" s="65"/>
      <c r="K9" s="65"/>
      <c r="L9" s="65"/>
      <c r="M9" s="65"/>
      <c r="N9" s="65"/>
      <c r="O9" s="65"/>
      <c r="P9" s="65"/>
      <c r="Q9" s="66"/>
    </row>
    <row r="10" spans="1:17" ht="15.75">
      <c r="B10" s="29">
        <v>1</v>
      </c>
      <c r="C10" s="29">
        <v>2</v>
      </c>
      <c r="D10" s="29">
        <v>3</v>
      </c>
      <c r="E10" s="29">
        <v>4</v>
      </c>
      <c r="F10" s="64"/>
      <c r="G10" s="65"/>
      <c r="H10" s="65"/>
      <c r="I10" s="65"/>
      <c r="J10" s="65"/>
      <c r="K10" s="65"/>
      <c r="L10" s="65"/>
      <c r="M10" s="65"/>
      <c r="N10" s="65"/>
      <c r="O10" s="65"/>
      <c r="P10" s="65"/>
      <c r="Q10" s="66"/>
    </row>
    <row r="11" spans="1:17" ht="16.5" thickBot="1">
      <c r="A11" s="28" t="s">
        <v>52</v>
      </c>
      <c r="B11" s="38">
        <v>2027</v>
      </c>
      <c r="C11" s="30" t="str">
        <f>IF(B9&gt;1,B11+1,"")</f>
        <v/>
      </c>
      <c r="D11" s="11" t="str">
        <f>IF(B9&gt;2,B11+2,"")</f>
        <v/>
      </c>
      <c r="E11" s="11" t="str">
        <f>IF(B9&gt;3,B11+3,"")</f>
        <v/>
      </c>
      <c r="F11" s="67"/>
      <c r="G11" s="68"/>
      <c r="H11" s="68"/>
      <c r="I11" s="68"/>
      <c r="J11" s="68"/>
      <c r="K11" s="68"/>
      <c r="L11" s="68"/>
      <c r="M11" s="68"/>
      <c r="N11" s="68"/>
      <c r="O11" s="68"/>
      <c r="P11" s="68"/>
      <c r="Q11" s="69"/>
    </row>
    <row r="12" spans="1:17">
      <c r="A12" s="7"/>
      <c r="B12" s="7"/>
      <c r="C12" s="7"/>
      <c r="D12" s="7"/>
      <c r="E12" s="7"/>
    </row>
    <row r="13" spans="1:17">
      <c r="A13" s="7"/>
      <c r="B13" s="7"/>
      <c r="C13" s="7"/>
      <c r="D13" s="7"/>
      <c r="E13" s="7"/>
    </row>
    <row r="14" spans="1:17" ht="13.5" thickBot="1">
      <c r="A14" s="13" t="s">
        <v>53</v>
      </c>
      <c r="B14" s="32"/>
      <c r="C14" s="32"/>
      <c r="D14" s="32"/>
      <c r="E14" s="32"/>
    </row>
    <row r="15" spans="1:17" ht="15.75" customHeight="1" thickBot="1">
      <c r="A15" s="9" t="s">
        <v>54</v>
      </c>
      <c r="B15" s="39">
        <v>0</v>
      </c>
      <c r="C15" s="39" t="str">
        <f t="shared" ref="C15:C21" si="0">IF($B$9&gt;1,0,"")</f>
        <v/>
      </c>
      <c r="D15" s="39" t="str">
        <f t="shared" ref="D15:D21" si="1">IF($B$9&gt;2,0,"")</f>
        <v/>
      </c>
      <c r="E15" s="39" t="str">
        <f t="shared" ref="E15:E21" si="2">IF($B$9&gt;3,0,"")</f>
        <v/>
      </c>
      <c r="F15" s="49" t="s">
        <v>55</v>
      </c>
      <c r="G15" s="50"/>
      <c r="H15" s="50"/>
      <c r="I15" s="50"/>
      <c r="J15" s="50"/>
      <c r="K15" s="50"/>
      <c r="L15" s="50"/>
      <c r="M15" s="50"/>
      <c r="N15" s="50"/>
      <c r="O15" s="50"/>
      <c r="P15" s="50"/>
      <c r="Q15" s="51"/>
    </row>
    <row r="16" spans="1:17" ht="15" customHeight="1">
      <c r="A16" s="9" t="s">
        <v>56</v>
      </c>
      <c r="B16" s="39">
        <v>0</v>
      </c>
      <c r="C16" s="39" t="str">
        <f t="shared" si="0"/>
        <v/>
      </c>
      <c r="D16" s="39" t="str">
        <f t="shared" si="1"/>
        <v/>
      </c>
      <c r="E16" s="39" t="str">
        <f t="shared" si="2"/>
        <v/>
      </c>
      <c r="F16" s="52"/>
      <c r="G16" s="53"/>
      <c r="H16" s="53"/>
      <c r="I16" s="53"/>
      <c r="J16" s="53"/>
      <c r="K16" s="53"/>
      <c r="L16" s="53"/>
      <c r="M16" s="53"/>
      <c r="N16" s="53"/>
      <c r="O16" s="53"/>
      <c r="P16" s="53"/>
      <c r="Q16" s="54"/>
    </row>
    <row r="17" spans="1:17" ht="15" customHeight="1">
      <c r="A17" s="9" t="s">
        <v>57</v>
      </c>
      <c r="B17" s="39">
        <v>0</v>
      </c>
      <c r="C17" s="39" t="str">
        <f t="shared" si="0"/>
        <v/>
      </c>
      <c r="D17" s="39" t="str">
        <f t="shared" si="1"/>
        <v/>
      </c>
      <c r="E17" s="39" t="str">
        <f t="shared" si="2"/>
        <v/>
      </c>
      <c r="F17" s="55"/>
      <c r="G17" s="56"/>
      <c r="H17" s="56"/>
      <c r="I17" s="56"/>
      <c r="J17" s="56"/>
      <c r="K17" s="56"/>
      <c r="L17" s="56"/>
      <c r="M17" s="56"/>
      <c r="N17" s="56"/>
      <c r="O17" s="56"/>
      <c r="P17" s="56"/>
      <c r="Q17" s="57"/>
    </row>
    <row r="18" spans="1:17" ht="15" customHeight="1">
      <c r="A18" s="9" t="s">
        <v>58</v>
      </c>
      <c r="B18" s="39">
        <v>0</v>
      </c>
      <c r="C18" s="39" t="str">
        <f t="shared" si="0"/>
        <v/>
      </c>
      <c r="D18" s="39" t="str">
        <f t="shared" si="1"/>
        <v/>
      </c>
      <c r="E18" s="39" t="str">
        <f t="shared" si="2"/>
        <v/>
      </c>
      <c r="F18" s="55"/>
      <c r="G18" s="56"/>
      <c r="H18" s="56"/>
      <c r="I18" s="56"/>
      <c r="J18" s="56"/>
      <c r="K18" s="56"/>
      <c r="L18" s="56"/>
      <c r="M18" s="56"/>
      <c r="N18" s="56"/>
      <c r="O18" s="56"/>
      <c r="P18" s="56"/>
      <c r="Q18" s="57"/>
    </row>
    <row r="19" spans="1:17" ht="15" customHeight="1">
      <c r="A19" s="9" t="s">
        <v>59</v>
      </c>
      <c r="B19" s="39">
        <v>0</v>
      </c>
      <c r="C19" s="39" t="str">
        <f t="shared" si="0"/>
        <v/>
      </c>
      <c r="D19" s="39" t="str">
        <f t="shared" si="1"/>
        <v/>
      </c>
      <c r="E19" s="39" t="str">
        <f t="shared" si="2"/>
        <v/>
      </c>
      <c r="F19" s="55"/>
      <c r="G19" s="56"/>
      <c r="H19" s="56"/>
      <c r="I19" s="56"/>
      <c r="J19" s="56"/>
      <c r="K19" s="56"/>
      <c r="L19" s="56"/>
      <c r="M19" s="56"/>
      <c r="N19" s="56"/>
      <c r="O19" s="56"/>
      <c r="P19" s="56"/>
      <c r="Q19" s="57"/>
    </row>
    <row r="20" spans="1:17" ht="15" customHeight="1">
      <c r="A20" s="9" t="s">
        <v>60</v>
      </c>
      <c r="B20" s="39">
        <v>0</v>
      </c>
      <c r="C20" s="39" t="str">
        <f t="shared" si="0"/>
        <v/>
      </c>
      <c r="D20" s="39" t="str">
        <f t="shared" si="1"/>
        <v/>
      </c>
      <c r="E20" s="39" t="str">
        <f t="shared" si="2"/>
        <v/>
      </c>
      <c r="F20" s="55"/>
      <c r="G20" s="56"/>
      <c r="H20" s="56"/>
      <c r="I20" s="56"/>
      <c r="J20" s="56"/>
      <c r="K20" s="56"/>
      <c r="L20" s="56"/>
      <c r="M20" s="56"/>
      <c r="N20" s="56"/>
      <c r="O20" s="56"/>
      <c r="P20" s="56"/>
      <c r="Q20" s="57"/>
    </row>
    <row r="21" spans="1:17" ht="15" customHeight="1">
      <c r="A21" s="9" t="s">
        <v>61</v>
      </c>
      <c r="B21" s="39">
        <v>0</v>
      </c>
      <c r="C21" s="39" t="str">
        <f t="shared" si="0"/>
        <v/>
      </c>
      <c r="D21" s="39" t="str">
        <f t="shared" si="1"/>
        <v/>
      </c>
      <c r="E21" s="39" t="str">
        <f t="shared" si="2"/>
        <v/>
      </c>
      <c r="F21" s="55"/>
      <c r="G21" s="56"/>
      <c r="H21" s="56"/>
      <c r="I21" s="56"/>
      <c r="J21" s="56"/>
      <c r="K21" s="56"/>
      <c r="L21" s="56"/>
      <c r="M21" s="56"/>
      <c r="N21" s="56"/>
      <c r="O21" s="56"/>
      <c r="P21" s="56"/>
      <c r="Q21" s="57"/>
    </row>
    <row r="22" spans="1:17" ht="15.75" customHeight="1" thickBot="1">
      <c r="A22" s="14" t="s">
        <v>62</v>
      </c>
      <c r="B22" s="34">
        <f>SUM(B15:B21)</f>
        <v>0</v>
      </c>
      <c r="C22" s="34" t="str">
        <f>IF($B$9&gt;1,SUM(C15:C21),"")</f>
        <v/>
      </c>
      <c r="D22" s="34" t="str">
        <f>IF($B$9&gt;2,SUM(D15:D21),"")</f>
        <v/>
      </c>
      <c r="E22" s="34" t="str">
        <f>IF($B$9&gt;3,SUM(E15:E21),"")</f>
        <v/>
      </c>
      <c r="F22" s="58"/>
      <c r="G22" s="59"/>
      <c r="H22" s="59"/>
      <c r="I22" s="59"/>
      <c r="J22" s="59"/>
      <c r="K22" s="59"/>
      <c r="L22" s="59"/>
      <c r="M22" s="59"/>
      <c r="N22" s="59"/>
      <c r="O22" s="59"/>
      <c r="P22" s="59"/>
      <c r="Q22" s="60"/>
    </row>
    <row r="23" spans="1:17" ht="13.5" thickTop="1">
      <c r="A23" s="7"/>
      <c r="B23" s="31"/>
      <c r="C23" s="31"/>
      <c r="D23" s="31"/>
      <c r="E23" s="31"/>
    </row>
    <row r="24" spans="1:17" ht="12" customHeight="1" thickBot="1">
      <c r="A24" s="13" t="s">
        <v>63</v>
      </c>
      <c r="B24" s="32"/>
      <c r="C24" s="32"/>
      <c r="D24" s="32"/>
      <c r="E24" s="32"/>
    </row>
    <row r="25" spans="1:17" ht="15.75" customHeight="1" thickBot="1">
      <c r="A25" s="9" t="s">
        <v>64</v>
      </c>
      <c r="B25" s="39">
        <v>0</v>
      </c>
      <c r="C25" s="39" t="str">
        <f t="shared" ref="C25:C31" si="3">IF($B$9&gt;1,0,"")</f>
        <v/>
      </c>
      <c r="D25" s="39" t="str">
        <f t="shared" ref="D25:D31" si="4">IF($B$9&gt;2,0,"")</f>
        <v/>
      </c>
      <c r="E25" s="39" t="str">
        <f t="shared" ref="E25:E31" si="5">IF($B$9&gt;3,0,"")</f>
        <v/>
      </c>
      <c r="F25" s="49" t="s">
        <v>65</v>
      </c>
      <c r="G25" s="50"/>
      <c r="H25" s="50"/>
      <c r="I25" s="50"/>
      <c r="J25" s="50"/>
      <c r="K25" s="50"/>
      <c r="L25" s="50"/>
      <c r="M25" s="50"/>
      <c r="N25" s="50"/>
      <c r="O25" s="50"/>
      <c r="P25" s="50"/>
      <c r="Q25" s="51"/>
    </row>
    <row r="26" spans="1:17" ht="15" customHeight="1">
      <c r="A26" s="9" t="s">
        <v>66</v>
      </c>
      <c r="B26" s="39">
        <v>0</v>
      </c>
      <c r="C26" s="39" t="str">
        <f t="shared" si="3"/>
        <v/>
      </c>
      <c r="D26" s="39" t="str">
        <f t="shared" si="4"/>
        <v/>
      </c>
      <c r="E26" s="39" t="str">
        <f t="shared" si="5"/>
        <v/>
      </c>
      <c r="F26" s="52"/>
      <c r="G26" s="53"/>
      <c r="H26" s="53"/>
      <c r="I26" s="53"/>
      <c r="J26" s="53"/>
      <c r="K26" s="53"/>
      <c r="L26" s="53"/>
      <c r="M26" s="53"/>
      <c r="N26" s="53"/>
      <c r="O26" s="53"/>
      <c r="P26" s="53"/>
      <c r="Q26" s="54"/>
    </row>
    <row r="27" spans="1:17" ht="15" customHeight="1">
      <c r="A27" s="9" t="s">
        <v>67</v>
      </c>
      <c r="B27" s="39">
        <v>0</v>
      </c>
      <c r="C27" s="39" t="str">
        <f t="shared" si="3"/>
        <v/>
      </c>
      <c r="D27" s="39" t="str">
        <f t="shared" si="4"/>
        <v/>
      </c>
      <c r="E27" s="39" t="str">
        <f t="shared" si="5"/>
        <v/>
      </c>
      <c r="F27" s="55"/>
      <c r="G27" s="56"/>
      <c r="H27" s="56"/>
      <c r="I27" s="56"/>
      <c r="J27" s="56"/>
      <c r="K27" s="56"/>
      <c r="L27" s="56"/>
      <c r="M27" s="56"/>
      <c r="N27" s="56"/>
      <c r="O27" s="56"/>
      <c r="P27" s="56"/>
      <c r="Q27" s="57"/>
    </row>
    <row r="28" spans="1:17" ht="15" customHeight="1">
      <c r="A28" s="9" t="s">
        <v>68</v>
      </c>
      <c r="B28" s="39">
        <v>0</v>
      </c>
      <c r="C28" s="39" t="str">
        <f t="shared" si="3"/>
        <v/>
      </c>
      <c r="D28" s="39" t="str">
        <f t="shared" si="4"/>
        <v/>
      </c>
      <c r="E28" s="39" t="str">
        <f t="shared" si="5"/>
        <v/>
      </c>
      <c r="F28" s="55"/>
      <c r="G28" s="56"/>
      <c r="H28" s="56"/>
      <c r="I28" s="56"/>
      <c r="J28" s="56"/>
      <c r="K28" s="56"/>
      <c r="L28" s="56"/>
      <c r="M28" s="56"/>
      <c r="N28" s="56"/>
      <c r="O28" s="56"/>
      <c r="P28" s="56"/>
      <c r="Q28" s="57"/>
    </row>
    <row r="29" spans="1:17" ht="15" customHeight="1">
      <c r="A29" s="9" t="s">
        <v>69</v>
      </c>
      <c r="B29" s="39">
        <v>0</v>
      </c>
      <c r="C29" s="39" t="str">
        <f t="shared" si="3"/>
        <v/>
      </c>
      <c r="D29" s="39" t="str">
        <f t="shared" si="4"/>
        <v/>
      </c>
      <c r="E29" s="39" t="str">
        <f t="shared" si="5"/>
        <v/>
      </c>
      <c r="F29" s="55"/>
      <c r="G29" s="56"/>
      <c r="H29" s="56"/>
      <c r="I29" s="56"/>
      <c r="J29" s="56"/>
      <c r="K29" s="56"/>
      <c r="L29" s="56"/>
      <c r="M29" s="56"/>
      <c r="N29" s="56"/>
      <c r="O29" s="56"/>
      <c r="P29" s="56"/>
      <c r="Q29" s="57"/>
    </row>
    <row r="30" spans="1:17" ht="15" customHeight="1">
      <c r="A30" s="9" t="s">
        <v>70</v>
      </c>
      <c r="B30" s="39">
        <v>0</v>
      </c>
      <c r="C30" s="39" t="str">
        <f t="shared" si="3"/>
        <v/>
      </c>
      <c r="D30" s="39" t="str">
        <f t="shared" si="4"/>
        <v/>
      </c>
      <c r="E30" s="39" t="str">
        <f t="shared" si="5"/>
        <v/>
      </c>
      <c r="F30" s="55"/>
      <c r="G30" s="56"/>
      <c r="H30" s="56"/>
      <c r="I30" s="56"/>
      <c r="J30" s="56"/>
      <c r="K30" s="56"/>
      <c r="L30" s="56"/>
      <c r="M30" s="56"/>
      <c r="N30" s="56"/>
      <c r="O30" s="56"/>
      <c r="P30" s="56"/>
      <c r="Q30" s="57"/>
    </row>
    <row r="31" spans="1:17" ht="15" customHeight="1">
      <c r="A31" s="9" t="s">
        <v>71</v>
      </c>
      <c r="B31" s="39">
        <v>0</v>
      </c>
      <c r="C31" s="39" t="str">
        <f t="shared" si="3"/>
        <v/>
      </c>
      <c r="D31" s="39" t="str">
        <f t="shared" si="4"/>
        <v/>
      </c>
      <c r="E31" s="39" t="str">
        <f t="shared" si="5"/>
        <v/>
      </c>
      <c r="F31" s="55"/>
      <c r="G31" s="56"/>
      <c r="H31" s="56"/>
      <c r="I31" s="56"/>
      <c r="J31" s="56"/>
      <c r="K31" s="56"/>
      <c r="L31" s="56"/>
      <c r="M31" s="56"/>
      <c r="N31" s="56"/>
      <c r="O31" s="56"/>
      <c r="P31" s="56"/>
      <c r="Q31" s="57"/>
    </row>
    <row r="32" spans="1:17" ht="15.75" customHeight="1" thickBot="1">
      <c r="A32" s="14" t="s">
        <v>72</v>
      </c>
      <c r="B32" s="34">
        <f>SUM(B25:B31)</f>
        <v>0</v>
      </c>
      <c r="C32" s="34" t="str">
        <f>IF($B$9&gt;1,SUM(C25:C31),"")</f>
        <v/>
      </c>
      <c r="D32" s="34" t="str">
        <f>IF($B$9&gt;2,SUM(D25:D31),"")</f>
        <v/>
      </c>
      <c r="E32" s="34" t="str">
        <f>IF($B$9&gt;3,SUM(E25:E31),"")</f>
        <v/>
      </c>
      <c r="F32" s="58"/>
      <c r="G32" s="59"/>
      <c r="H32" s="59"/>
      <c r="I32" s="59"/>
      <c r="J32" s="59"/>
      <c r="K32" s="59"/>
      <c r="L32" s="59"/>
      <c r="M32" s="59"/>
      <c r="N32" s="59"/>
      <c r="O32" s="59"/>
      <c r="P32" s="59"/>
      <c r="Q32" s="60"/>
    </row>
    <row r="33" spans="1:17" ht="13.5" thickTop="1">
      <c r="B33" s="33"/>
      <c r="C33" s="33"/>
      <c r="D33" s="33"/>
      <c r="E33" s="33"/>
    </row>
    <row r="34" spans="1:17" ht="13.5" thickBot="1">
      <c r="A34" s="13" t="s">
        <v>73</v>
      </c>
      <c r="B34" s="32"/>
      <c r="C34" s="32"/>
      <c r="D34" s="32"/>
      <c r="E34" s="32"/>
    </row>
    <row r="35" spans="1:17" ht="15.75" customHeight="1" thickBot="1">
      <c r="A35" s="9" t="s">
        <v>74</v>
      </c>
      <c r="B35" s="39">
        <v>0</v>
      </c>
      <c r="C35" s="39" t="str">
        <f t="shared" ref="C35:C39" si="6">IF($B$9&gt;1,0,"")</f>
        <v/>
      </c>
      <c r="D35" s="39" t="str">
        <f>IF($B$9&gt;2,0,"")</f>
        <v/>
      </c>
      <c r="E35" s="39" t="str">
        <f t="shared" ref="E35:E39" si="7">IF($B$9&gt;3,0,"")</f>
        <v/>
      </c>
      <c r="F35" s="49" t="s">
        <v>75</v>
      </c>
      <c r="G35" s="50"/>
      <c r="H35" s="50"/>
      <c r="I35" s="50"/>
      <c r="J35" s="50"/>
      <c r="K35" s="50"/>
      <c r="L35" s="50"/>
      <c r="M35" s="50"/>
      <c r="N35" s="50"/>
      <c r="O35" s="50"/>
      <c r="P35" s="50"/>
      <c r="Q35" s="51"/>
    </row>
    <row r="36" spans="1:17" ht="15" customHeight="1">
      <c r="A36" s="9" t="s">
        <v>76</v>
      </c>
      <c r="B36" s="39">
        <v>0</v>
      </c>
      <c r="C36" s="39" t="str">
        <f t="shared" si="6"/>
        <v/>
      </c>
      <c r="D36" s="39" t="str">
        <f>IF($B$9&gt;2,0,"")</f>
        <v/>
      </c>
      <c r="E36" s="39" t="str">
        <f t="shared" si="7"/>
        <v/>
      </c>
      <c r="F36" s="52"/>
      <c r="G36" s="53"/>
      <c r="H36" s="53"/>
      <c r="I36" s="53"/>
      <c r="J36" s="53"/>
      <c r="K36" s="53"/>
      <c r="L36" s="53"/>
      <c r="M36" s="53"/>
      <c r="N36" s="53"/>
      <c r="O36" s="53"/>
      <c r="P36" s="53"/>
      <c r="Q36" s="54"/>
    </row>
    <row r="37" spans="1:17" ht="15" customHeight="1">
      <c r="A37" s="9" t="s">
        <v>77</v>
      </c>
      <c r="B37" s="39">
        <v>0</v>
      </c>
      <c r="C37" s="39" t="str">
        <f t="shared" si="6"/>
        <v/>
      </c>
      <c r="D37" s="39" t="str">
        <f>IF($B$9&gt;2,0,"")</f>
        <v/>
      </c>
      <c r="E37" s="39" t="str">
        <f t="shared" si="7"/>
        <v/>
      </c>
      <c r="F37" s="55"/>
      <c r="G37" s="56"/>
      <c r="H37" s="56"/>
      <c r="I37" s="56"/>
      <c r="J37" s="56"/>
      <c r="K37" s="56"/>
      <c r="L37" s="56"/>
      <c r="M37" s="56"/>
      <c r="N37" s="56"/>
      <c r="O37" s="56"/>
      <c r="P37" s="56"/>
      <c r="Q37" s="57"/>
    </row>
    <row r="38" spans="1:17" ht="15" customHeight="1">
      <c r="A38" s="9" t="s">
        <v>78</v>
      </c>
      <c r="B38" s="39">
        <v>0</v>
      </c>
      <c r="C38" s="39" t="str">
        <f t="shared" si="6"/>
        <v/>
      </c>
      <c r="D38" s="39" t="str">
        <f>IF($B$9&gt;2,0,"")</f>
        <v/>
      </c>
      <c r="E38" s="39" t="str">
        <f t="shared" si="7"/>
        <v/>
      </c>
      <c r="F38" s="55"/>
      <c r="G38" s="56"/>
      <c r="H38" s="56"/>
      <c r="I38" s="56"/>
      <c r="J38" s="56"/>
      <c r="K38" s="56"/>
      <c r="L38" s="56"/>
      <c r="M38" s="56"/>
      <c r="N38" s="56"/>
      <c r="O38" s="56"/>
      <c r="P38" s="56"/>
      <c r="Q38" s="57"/>
    </row>
    <row r="39" spans="1:17" ht="15" customHeight="1">
      <c r="A39" s="9" t="s">
        <v>79</v>
      </c>
      <c r="B39" s="39">
        <v>0</v>
      </c>
      <c r="C39" s="39" t="str">
        <f t="shared" si="6"/>
        <v/>
      </c>
      <c r="D39" s="39" t="str">
        <f>IF($B$9&gt;2,0,"")</f>
        <v/>
      </c>
      <c r="E39" s="39" t="str">
        <f t="shared" si="7"/>
        <v/>
      </c>
      <c r="F39" s="55"/>
      <c r="G39" s="56"/>
      <c r="H39" s="56"/>
      <c r="I39" s="56"/>
      <c r="J39" s="56"/>
      <c r="K39" s="56"/>
      <c r="L39" s="56"/>
      <c r="M39" s="56"/>
      <c r="N39" s="56"/>
      <c r="O39" s="56"/>
      <c r="P39" s="56"/>
      <c r="Q39" s="57"/>
    </row>
    <row r="40" spans="1:17" ht="15.75" customHeight="1" thickBot="1">
      <c r="A40" s="14" t="s">
        <v>80</v>
      </c>
      <c r="B40" s="34">
        <f>SUM(B35:B39)</f>
        <v>0</v>
      </c>
      <c r="C40" s="34" t="str">
        <f>IF($B$9&gt;1,SUM(C35:C39),"")</f>
        <v/>
      </c>
      <c r="D40" s="34" t="str">
        <f>IF($B$9&gt;2,SUM(D35:D39),"")</f>
        <v/>
      </c>
      <c r="E40" s="34" t="str">
        <f>IF($B$9&gt;3,SUM(E35:E39),"")</f>
        <v/>
      </c>
      <c r="F40" s="58"/>
      <c r="G40" s="59"/>
      <c r="H40" s="59"/>
      <c r="I40" s="59"/>
      <c r="J40" s="59"/>
      <c r="K40" s="59"/>
      <c r="L40" s="59"/>
      <c r="M40" s="59"/>
      <c r="N40" s="59"/>
      <c r="O40" s="59"/>
      <c r="P40" s="59"/>
      <c r="Q40" s="60"/>
    </row>
    <row r="41" spans="1:17" ht="13.5" thickTop="1">
      <c r="A41" s="7"/>
      <c r="B41" s="31"/>
      <c r="C41" s="31"/>
      <c r="D41" s="31"/>
      <c r="E41" s="31"/>
    </row>
    <row r="42" spans="1:17" ht="13.5" thickBot="1">
      <c r="A42" s="13" t="s">
        <v>81</v>
      </c>
      <c r="B42" s="32"/>
      <c r="C42" s="32"/>
      <c r="D42" s="32"/>
      <c r="E42" s="32"/>
    </row>
    <row r="43" spans="1:17" ht="15.75" customHeight="1" thickBot="1">
      <c r="A43" s="9" t="s">
        <v>82</v>
      </c>
      <c r="B43" s="39">
        <v>0</v>
      </c>
      <c r="C43" s="39" t="str">
        <f t="shared" ref="C43:C47" si="8">IF($B$9&gt;1,0,"")</f>
        <v/>
      </c>
      <c r="D43" s="39" t="str">
        <f>IF($B$9&gt;2,0,"")</f>
        <v/>
      </c>
      <c r="E43" s="39" t="str">
        <f t="shared" ref="E43:E47" si="9">IF($B$9&gt;3,0,"")</f>
        <v/>
      </c>
      <c r="F43" s="49" t="s">
        <v>83</v>
      </c>
      <c r="G43" s="50"/>
      <c r="H43" s="50"/>
      <c r="I43" s="50"/>
      <c r="J43" s="50"/>
      <c r="K43" s="50"/>
      <c r="L43" s="50"/>
      <c r="M43" s="50"/>
      <c r="N43" s="50"/>
      <c r="O43" s="50"/>
      <c r="P43" s="50"/>
      <c r="Q43" s="51"/>
    </row>
    <row r="44" spans="1:17" ht="15" customHeight="1">
      <c r="A44" s="9" t="s">
        <v>84</v>
      </c>
      <c r="B44" s="39">
        <v>0</v>
      </c>
      <c r="C44" s="39" t="str">
        <f t="shared" si="8"/>
        <v/>
      </c>
      <c r="D44" s="39" t="str">
        <f>IF($B$9&gt;2,0,"")</f>
        <v/>
      </c>
      <c r="E44" s="39" t="str">
        <f t="shared" si="9"/>
        <v/>
      </c>
      <c r="F44" s="52"/>
      <c r="G44" s="53"/>
      <c r="H44" s="53"/>
      <c r="I44" s="53"/>
      <c r="J44" s="53"/>
      <c r="K44" s="53"/>
      <c r="L44" s="53"/>
      <c r="M44" s="53"/>
      <c r="N44" s="53"/>
      <c r="O44" s="53"/>
      <c r="P44" s="53"/>
      <c r="Q44" s="54"/>
    </row>
    <row r="45" spans="1:17" ht="15" customHeight="1">
      <c r="A45" s="9" t="s">
        <v>85</v>
      </c>
      <c r="B45" s="39">
        <v>0</v>
      </c>
      <c r="C45" s="39" t="str">
        <f t="shared" si="8"/>
        <v/>
      </c>
      <c r="D45" s="39" t="str">
        <f>IF($B$9&gt;2,0,"")</f>
        <v/>
      </c>
      <c r="E45" s="39" t="str">
        <f t="shared" si="9"/>
        <v/>
      </c>
      <c r="F45" s="55"/>
      <c r="G45" s="56"/>
      <c r="H45" s="56"/>
      <c r="I45" s="56"/>
      <c r="J45" s="56"/>
      <c r="K45" s="56"/>
      <c r="L45" s="56"/>
      <c r="M45" s="56"/>
      <c r="N45" s="56"/>
      <c r="O45" s="56"/>
      <c r="P45" s="56"/>
      <c r="Q45" s="57"/>
    </row>
    <row r="46" spans="1:17" ht="15" customHeight="1">
      <c r="A46" s="9" t="s">
        <v>86</v>
      </c>
      <c r="B46" s="39">
        <v>0</v>
      </c>
      <c r="C46" s="39" t="str">
        <f t="shared" si="8"/>
        <v/>
      </c>
      <c r="D46" s="39" t="str">
        <f>IF($B$9&gt;2,0,"")</f>
        <v/>
      </c>
      <c r="E46" s="39" t="str">
        <f t="shared" si="9"/>
        <v/>
      </c>
      <c r="F46" s="55"/>
      <c r="G46" s="56"/>
      <c r="H46" s="56"/>
      <c r="I46" s="56"/>
      <c r="J46" s="56"/>
      <c r="K46" s="56"/>
      <c r="L46" s="56"/>
      <c r="M46" s="56"/>
      <c r="N46" s="56"/>
      <c r="O46" s="56"/>
      <c r="P46" s="56"/>
      <c r="Q46" s="57"/>
    </row>
    <row r="47" spans="1:17" ht="15" customHeight="1">
      <c r="A47" s="9" t="s">
        <v>87</v>
      </c>
      <c r="B47" s="39">
        <v>0</v>
      </c>
      <c r="C47" s="39" t="str">
        <f t="shared" si="8"/>
        <v/>
      </c>
      <c r="D47" s="39" t="str">
        <f>IF($B$9&gt;2,0,"")</f>
        <v/>
      </c>
      <c r="E47" s="39" t="str">
        <f t="shared" si="9"/>
        <v/>
      </c>
      <c r="F47" s="55"/>
      <c r="G47" s="56"/>
      <c r="H47" s="56"/>
      <c r="I47" s="56"/>
      <c r="J47" s="56"/>
      <c r="K47" s="56"/>
      <c r="L47" s="56"/>
      <c r="M47" s="56"/>
      <c r="N47" s="56"/>
      <c r="O47" s="56"/>
      <c r="P47" s="56"/>
      <c r="Q47" s="57"/>
    </row>
    <row r="48" spans="1:17" ht="15.75" customHeight="1" thickBot="1">
      <c r="A48" s="14" t="s">
        <v>88</v>
      </c>
      <c r="B48" s="34">
        <f>SUM(B43:B47)</f>
        <v>0</v>
      </c>
      <c r="C48" s="34" t="str">
        <f>IF($B$9&gt;1,SUM(C43:C47),"")</f>
        <v/>
      </c>
      <c r="D48" s="34" t="str">
        <f>IF($B$9&gt;2,SUM(D43:D47),"")</f>
        <v/>
      </c>
      <c r="E48" s="34" t="str">
        <f>IF($B$9&gt;3,SUM(E43:E47),"")</f>
        <v/>
      </c>
      <c r="F48" s="58"/>
      <c r="G48" s="59"/>
      <c r="H48" s="59"/>
      <c r="I48" s="59"/>
      <c r="J48" s="59"/>
      <c r="K48" s="59"/>
      <c r="L48" s="59"/>
      <c r="M48" s="59"/>
      <c r="N48" s="59"/>
      <c r="O48" s="59"/>
      <c r="P48" s="59"/>
      <c r="Q48" s="60"/>
    </row>
    <row r="49" spans="1:17" ht="13.5" thickTop="1">
      <c r="A49" s="7"/>
      <c r="B49" s="35"/>
      <c r="C49" s="35"/>
      <c r="D49" s="35"/>
      <c r="E49" s="35"/>
    </row>
    <row r="50" spans="1:17">
      <c r="A50" s="7"/>
      <c r="B50" s="35"/>
      <c r="C50" s="35"/>
      <c r="D50" s="35"/>
      <c r="E50" s="35"/>
    </row>
    <row r="51" spans="1:17" ht="15.75" customHeight="1" thickBot="1">
      <c r="A51" s="14" t="s">
        <v>89</v>
      </c>
      <c r="B51" s="34">
        <f>B22+B32+B40+B48</f>
        <v>0</v>
      </c>
      <c r="C51" s="34" t="str">
        <f>IF($B$9&gt;1,(C22+C32+C40+C48),"")</f>
        <v/>
      </c>
      <c r="D51" s="34" t="str">
        <f>IF($B$9&gt;2,(D22+D32+D40+D48),"")</f>
        <v/>
      </c>
      <c r="E51" s="34" t="str">
        <f>IF($B$9&gt;3,(E22+E32+E40+E48),"")</f>
        <v/>
      </c>
    </row>
    <row r="52" spans="1:17" ht="15.75" customHeight="1" thickTop="1">
      <c r="A52" s="7"/>
      <c r="B52" s="31"/>
      <c r="C52" s="31"/>
      <c r="D52" s="31"/>
      <c r="E52" s="31"/>
    </row>
    <row r="53" spans="1:17" ht="13.5" thickBot="1">
      <c r="A53" s="13" t="s">
        <v>90</v>
      </c>
      <c r="B53" s="32"/>
      <c r="C53" s="32"/>
      <c r="D53" s="32"/>
      <c r="E53" s="32"/>
    </row>
    <row r="54" spans="1:17" ht="15.75" customHeight="1" thickBot="1">
      <c r="A54" s="9" t="s">
        <v>91</v>
      </c>
      <c r="B54" s="39">
        <v>0</v>
      </c>
      <c r="C54" s="39" t="str">
        <f t="shared" ref="C54:C61" si="10">IF($B$9&gt;1,0,"")</f>
        <v/>
      </c>
      <c r="D54" s="39" t="str">
        <f t="shared" ref="D54:D61" si="11">IF($B$9&gt;2,0,"")</f>
        <v/>
      </c>
      <c r="E54" s="39" t="str">
        <f t="shared" ref="E54:E61" si="12">IF($B$9&gt;3,0,"")</f>
        <v/>
      </c>
      <c r="F54" s="49" t="s">
        <v>92</v>
      </c>
      <c r="G54" s="50"/>
      <c r="H54" s="50"/>
      <c r="I54" s="50"/>
      <c r="J54" s="50"/>
      <c r="K54" s="50"/>
      <c r="L54" s="50"/>
      <c r="M54" s="50"/>
      <c r="N54" s="50"/>
      <c r="O54" s="50"/>
      <c r="P54" s="50"/>
      <c r="Q54" s="51"/>
    </row>
    <row r="55" spans="1:17">
      <c r="A55" s="9" t="s">
        <v>93</v>
      </c>
      <c r="B55" s="39">
        <v>0</v>
      </c>
      <c r="C55" s="39" t="str">
        <f t="shared" si="10"/>
        <v/>
      </c>
      <c r="D55" s="39" t="str">
        <f t="shared" si="11"/>
        <v/>
      </c>
      <c r="E55" s="39" t="str">
        <f t="shared" si="12"/>
        <v/>
      </c>
      <c r="F55" s="52"/>
      <c r="G55" s="53"/>
      <c r="H55" s="53"/>
      <c r="I55" s="53"/>
      <c r="J55" s="53"/>
      <c r="K55" s="53"/>
      <c r="L55" s="53"/>
      <c r="M55" s="53"/>
      <c r="N55" s="53"/>
      <c r="O55" s="53"/>
      <c r="P55" s="53"/>
      <c r="Q55" s="54"/>
    </row>
    <row r="56" spans="1:17">
      <c r="A56" s="9" t="s">
        <v>94</v>
      </c>
      <c r="B56" s="39">
        <v>0</v>
      </c>
      <c r="C56" s="39" t="str">
        <f t="shared" si="10"/>
        <v/>
      </c>
      <c r="D56" s="39" t="str">
        <f t="shared" si="11"/>
        <v/>
      </c>
      <c r="E56" s="39" t="str">
        <f t="shared" si="12"/>
        <v/>
      </c>
      <c r="F56" s="55"/>
      <c r="G56" s="56"/>
      <c r="H56" s="56"/>
      <c r="I56" s="56"/>
      <c r="J56" s="56"/>
      <c r="K56" s="56"/>
      <c r="L56" s="56"/>
      <c r="M56" s="56"/>
      <c r="N56" s="56"/>
      <c r="O56" s="56"/>
      <c r="P56" s="56"/>
      <c r="Q56" s="57"/>
    </row>
    <row r="57" spans="1:17">
      <c r="A57" s="9" t="s">
        <v>95</v>
      </c>
      <c r="B57" s="39">
        <v>0</v>
      </c>
      <c r="C57" s="39" t="str">
        <f t="shared" si="10"/>
        <v/>
      </c>
      <c r="D57" s="39" t="str">
        <f t="shared" si="11"/>
        <v/>
      </c>
      <c r="E57" s="39" t="str">
        <f t="shared" si="12"/>
        <v/>
      </c>
      <c r="F57" s="55"/>
      <c r="G57" s="56"/>
      <c r="H57" s="56"/>
      <c r="I57" s="56"/>
      <c r="J57" s="56"/>
      <c r="K57" s="56"/>
      <c r="L57" s="56"/>
      <c r="M57" s="56"/>
      <c r="N57" s="56"/>
      <c r="O57" s="56"/>
      <c r="P57" s="56"/>
      <c r="Q57" s="57"/>
    </row>
    <row r="58" spans="1:17">
      <c r="A58" s="9" t="s">
        <v>96</v>
      </c>
      <c r="B58" s="39">
        <v>0</v>
      </c>
      <c r="C58" s="39" t="str">
        <f t="shared" si="10"/>
        <v/>
      </c>
      <c r="D58" s="39" t="str">
        <f t="shared" si="11"/>
        <v/>
      </c>
      <c r="E58" s="39" t="str">
        <f t="shared" si="12"/>
        <v/>
      </c>
      <c r="F58" s="55"/>
      <c r="G58" s="56"/>
      <c r="H58" s="56"/>
      <c r="I58" s="56"/>
      <c r="J58" s="56"/>
      <c r="K58" s="56"/>
      <c r="L58" s="56"/>
      <c r="M58" s="56"/>
      <c r="N58" s="56"/>
      <c r="O58" s="56"/>
      <c r="P58" s="56"/>
      <c r="Q58" s="57"/>
    </row>
    <row r="59" spans="1:17">
      <c r="A59" s="9" t="s">
        <v>97</v>
      </c>
      <c r="B59" s="39">
        <v>0</v>
      </c>
      <c r="C59" s="39" t="str">
        <f t="shared" si="10"/>
        <v/>
      </c>
      <c r="D59" s="39" t="str">
        <f t="shared" si="11"/>
        <v/>
      </c>
      <c r="E59" s="39" t="str">
        <f t="shared" si="12"/>
        <v/>
      </c>
      <c r="F59" s="55"/>
      <c r="G59" s="56"/>
      <c r="H59" s="56"/>
      <c r="I59" s="56"/>
      <c r="J59" s="56"/>
      <c r="K59" s="56"/>
      <c r="L59" s="56"/>
      <c r="M59" s="56"/>
      <c r="N59" s="56"/>
      <c r="O59" s="56"/>
      <c r="P59" s="56"/>
      <c r="Q59" s="57"/>
    </row>
    <row r="60" spans="1:17">
      <c r="A60" s="9" t="s">
        <v>98</v>
      </c>
      <c r="B60" s="39">
        <v>0</v>
      </c>
      <c r="C60" s="39" t="str">
        <f t="shared" si="10"/>
        <v/>
      </c>
      <c r="D60" s="39" t="str">
        <f t="shared" si="11"/>
        <v/>
      </c>
      <c r="E60" s="39" t="str">
        <f t="shared" si="12"/>
        <v/>
      </c>
      <c r="F60" s="55"/>
      <c r="G60" s="56"/>
      <c r="H60" s="56"/>
      <c r="I60" s="56"/>
      <c r="J60" s="56"/>
      <c r="K60" s="56"/>
      <c r="L60" s="56"/>
      <c r="M60" s="56"/>
      <c r="N60" s="56"/>
      <c r="O60" s="56"/>
      <c r="P60" s="56"/>
      <c r="Q60" s="57"/>
    </row>
    <row r="61" spans="1:17" ht="13.5" thickBot="1">
      <c r="A61" s="9" t="s">
        <v>99</v>
      </c>
      <c r="B61" s="39">
        <v>0</v>
      </c>
      <c r="C61" s="39" t="str">
        <f t="shared" si="10"/>
        <v/>
      </c>
      <c r="D61" s="39" t="str">
        <f t="shared" si="11"/>
        <v/>
      </c>
      <c r="E61" s="39" t="str">
        <f t="shared" si="12"/>
        <v/>
      </c>
      <c r="F61" s="58"/>
      <c r="G61" s="59"/>
      <c r="H61" s="59"/>
      <c r="I61" s="59"/>
      <c r="J61" s="59"/>
      <c r="K61" s="59"/>
      <c r="L61" s="59"/>
      <c r="M61" s="59"/>
      <c r="N61" s="59"/>
      <c r="O61" s="59"/>
      <c r="P61" s="59"/>
      <c r="Q61" s="60"/>
    </row>
    <row r="62" spans="1:17" ht="13.5" thickBot="1">
      <c r="A62" s="14" t="s">
        <v>100</v>
      </c>
      <c r="B62" s="34">
        <f>SUM(B54:B61)</f>
        <v>0</v>
      </c>
      <c r="C62" s="34" t="str">
        <f>IF($B$9&gt;1,SUM(C54:C61),"")</f>
        <v/>
      </c>
      <c r="D62" s="34" t="str">
        <f>IF($B$9&gt;2,SUM(D54:D61),"")</f>
        <v/>
      </c>
      <c r="E62" s="34" t="str">
        <f>IF($B$9&gt;3,SUM(E54:E61),"")</f>
        <v/>
      </c>
    </row>
    <row r="63" spans="1:17" ht="15.75" customHeight="1" thickTop="1">
      <c r="A63" s="7"/>
      <c r="B63" s="35"/>
      <c r="C63" s="35"/>
      <c r="D63" s="35"/>
      <c r="E63" s="35"/>
    </row>
    <row r="64" spans="1:17" ht="15.75" customHeight="1" thickBot="1">
      <c r="A64" s="14" t="s">
        <v>101</v>
      </c>
      <c r="B64" s="34">
        <f>B62-B51</f>
        <v>0</v>
      </c>
      <c r="C64" s="42" t="str">
        <f>IF($B$9&gt;1,(C62-C51),"")</f>
        <v/>
      </c>
      <c r="D64" s="42" t="str">
        <f>IF($B$9&gt;2,(D62-D51),"")</f>
        <v/>
      </c>
      <c r="E64" s="42" t="str">
        <f>IF($B$9&gt;3,(E62-E51),"")</f>
        <v/>
      </c>
    </row>
    <row r="65" spans="1:17" ht="15.75" customHeight="1" thickTop="1">
      <c r="A65" s="7"/>
      <c r="B65" s="7"/>
      <c r="C65" s="7"/>
      <c r="D65" s="15"/>
      <c r="E65" s="15"/>
    </row>
    <row r="66" spans="1:17" ht="13.5" thickBot="1">
      <c r="A66" s="13" t="s">
        <v>102</v>
      </c>
      <c r="B66" s="32"/>
      <c r="C66" s="32"/>
      <c r="D66" s="32"/>
      <c r="E66" s="32"/>
    </row>
    <row r="67" spans="1:17" ht="13.5" thickBot="1">
      <c r="A67" s="9" t="s">
        <v>103</v>
      </c>
      <c r="B67" s="40">
        <v>0</v>
      </c>
      <c r="C67" s="41" t="str">
        <f>IF($B$9&gt;1,0,"")</f>
        <v/>
      </c>
      <c r="D67" s="41" t="str">
        <f>IF($B$9&gt;2,0,"")</f>
        <v/>
      </c>
      <c r="E67" s="41" t="str">
        <f t="shared" ref="E67:E68" si="13">IF($B$9&gt;3,0,"")</f>
        <v/>
      </c>
      <c r="F67" s="49" t="s">
        <v>104</v>
      </c>
      <c r="G67" s="50"/>
      <c r="H67" s="50"/>
      <c r="I67" s="50"/>
      <c r="J67" s="50"/>
      <c r="K67" s="50"/>
      <c r="L67" s="50"/>
      <c r="M67" s="50"/>
      <c r="N67" s="50"/>
      <c r="O67" s="50"/>
      <c r="P67" s="50"/>
      <c r="Q67" s="51"/>
    </row>
    <row r="68" spans="1:17" ht="15" customHeight="1">
      <c r="A68" s="9" t="s">
        <v>105</v>
      </c>
      <c r="B68" s="40">
        <v>0</v>
      </c>
      <c r="C68" s="41" t="str">
        <f>IF($B$9&gt;1,0,"")</f>
        <v/>
      </c>
      <c r="D68" s="41" t="str">
        <f>IF($B$9&gt;2,0,"")</f>
        <v/>
      </c>
      <c r="E68" s="41" t="str">
        <f t="shared" si="13"/>
        <v/>
      </c>
      <c r="F68" s="52"/>
      <c r="G68" s="53"/>
      <c r="H68" s="53"/>
      <c r="I68" s="53"/>
      <c r="J68" s="53"/>
      <c r="K68" s="53"/>
      <c r="L68" s="53"/>
      <c r="M68" s="53"/>
      <c r="N68" s="53"/>
      <c r="O68" s="53"/>
      <c r="P68" s="53"/>
      <c r="Q68" s="54"/>
    </row>
    <row r="69" spans="1:17" ht="15" customHeight="1">
      <c r="A69" s="9" t="s">
        <v>106</v>
      </c>
      <c r="B69" s="39">
        <v>0</v>
      </c>
      <c r="C69" s="39" t="str">
        <f t="shared" ref="C69:C70" si="14">IF($B$9&gt;1,0,"")</f>
        <v/>
      </c>
      <c r="D69" s="39" t="str">
        <f>IF($B$9&gt;2,0,"")</f>
        <v/>
      </c>
      <c r="E69" s="39" t="str">
        <f t="shared" ref="E69:E70" si="15">IF($B$9&gt;3,0,"")</f>
        <v/>
      </c>
      <c r="F69" s="55"/>
      <c r="G69" s="56"/>
      <c r="H69" s="56"/>
      <c r="I69" s="56"/>
      <c r="J69" s="56"/>
      <c r="K69" s="56"/>
      <c r="L69" s="56"/>
      <c r="M69" s="56"/>
      <c r="N69" s="56"/>
      <c r="O69" s="56"/>
      <c r="P69" s="56"/>
      <c r="Q69" s="57"/>
    </row>
    <row r="70" spans="1:17" ht="15" customHeight="1" thickBot="1">
      <c r="A70" s="9" t="s">
        <v>107</v>
      </c>
      <c r="B70" s="39">
        <v>0</v>
      </c>
      <c r="C70" s="39" t="str">
        <f t="shared" si="14"/>
        <v/>
      </c>
      <c r="D70" s="39" t="str">
        <f>IF($B$9&gt;2,0,"")</f>
        <v/>
      </c>
      <c r="E70" s="39" t="str">
        <f t="shared" si="15"/>
        <v/>
      </c>
      <c r="F70" s="58"/>
      <c r="G70" s="59"/>
      <c r="H70" s="59"/>
      <c r="I70" s="59"/>
      <c r="J70" s="59"/>
      <c r="K70" s="59"/>
      <c r="L70" s="59"/>
      <c r="M70" s="59"/>
      <c r="N70" s="59"/>
      <c r="O70" s="59"/>
      <c r="P70" s="59"/>
      <c r="Q70" s="60"/>
    </row>
    <row r="71" spans="1:17" ht="15.75" customHeight="1">
      <c r="A71" s="7"/>
      <c r="B71" s="7"/>
      <c r="C71" s="7"/>
      <c r="D71" s="7"/>
      <c r="E71" s="15"/>
    </row>
    <row r="72" spans="1:17" ht="15.75" customHeight="1">
      <c r="A72" s="7"/>
      <c r="B72" s="7"/>
      <c r="C72" s="7"/>
      <c r="D72" s="7"/>
      <c r="E72" s="15"/>
    </row>
    <row r="73" spans="1:17">
      <c r="A73" s="7" t="s">
        <v>108</v>
      </c>
      <c r="B73" s="7"/>
      <c r="C73" s="7"/>
      <c r="D73" s="7"/>
      <c r="E73" s="7"/>
    </row>
    <row r="74" spans="1:17">
      <c r="A74" s="9" t="s">
        <v>109</v>
      </c>
    </row>
    <row r="75" spans="1:17">
      <c r="A75" s="9" t="s">
        <v>110</v>
      </c>
    </row>
    <row r="76" spans="1:17">
      <c r="A76" s="9" t="s">
        <v>47</v>
      </c>
    </row>
    <row r="77" spans="1:17">
      <c r="A77" s="9" t="s">
        <v>111</v>
      </c>
    </row>
  </sheetData>
  <sheetProtection algorithmName="SHA-512" hashValue="TbQ3tTPB2BYxpe5QGiRqSTskhOYJq32FAioncS+tH7EXI/iFkdvO96CJoQyb3HbN58jtMGEMamVWuuxBdzXNNQ==" saltValue="ubpJgO/0zpItnAOJ3sXVYw==" spinCount="100000" sheet="1" selectLockedCells="1"/>
  <mergeCells count="17">
    <mergeCell ref="A5:E5"/>
    <mergeCell ref="A6:E6"/>
    <mergeCell ref="C9:E9"/>
    <mergeCell ref="F5:Q5"/>
    <mergeCell ref="F55:Q61"/>
    <mergeCell ref="F67:Q67"/>
    <mergeCell ref="F68:Q70"/>
    <mergeCell ref="F6:Q11"/>
    <mergeCell ref="F16:Q22"/>
    <mergeCell ref="F15:Q15"/>
    <mergeCell ref="F25:Q25"/>
    <mergeCell ref="F26:Q32"/>
    <mergeCell ref="F36:Q40"/>
    <mergeCell ref="F44:Q48"/>
    <mergeCell ref="F54:Q54"/>
    <mergeCell ref="F43:Q43"/>
    <mergeCell ref="F35:Q35"/>
  </mergeCells>
  <conditionalFormatting sqref="A25:A31 A35:A39">
    <cfRule type="expression" dxfId="29" priority="360">
      <formula>AND(#REF!-#REF!&gt;500,#REF!=0)</formula>
    </cfRule>
    <cfRule type="expression" dxfId="28" priority="361">
      <formula>AND(#REF!-#REF!&gt;500,(#REF!-#REF!)/#REF!&gt;10%)</formula>
    </cfRule>
    <cfRule type="expression" dxfId="27" priority="362">
      <formula>AND(#REF!-#REF!&lt;-500,(#REF!-#REF!)/#REF!&lt;-10%)</formula>
    </cfRule>
  </conditionalFormatting>
  <conditionalFormatting sqref="A43:A47">
    <cfRule type="expression" dxfId="26" priority="68">
      <formula>AND(#REF!-#REF!&gt;500,#REF!=0)</formula>
    </cfRule>
    <cfRule type="expression" dxfId="25" priority="69">
      <formula>AND(#REF!-#REF!&gt;500,(#REF!-#REF!)/#REF!&gt;10%)</formula>
    </cfRule>
    <cfRule type="expression" dxfId="24" priority="70">
      <formula>AND(#REF!-#REF!&lt;-500,(#REF!-#REF!)/#REF!&lt;-10%)</formula>
    </cfRule>
  </conditionalFormatting>
  <conditionalFormatting sqref="A54:A61">
    <cfRule type="expression" dxfId="23" priority="59">
      <formula>AND(#REF!-#REF!&gt;500,#REF!=0)</formula>
    </cfRule>
    <cfRule type="expression" dxfId="22" priority="60">
      <formula>AND(#REF!-#REF!&gt;500,(#REF!-#REF!)/#REF!&gt;10%)</formula>
    </cfRule>
    <cfRule type="expression" dxfId="21" priority="61">
      <formula>AND(#REF!-#REF!&lt;-500,(#REF!-#REF!)/#REF!&lt;-10%)</formula>
    </cfRule>
  </conditionalFormatting>
  <conditionalFormatting sqref="A67:A70">
    <cfRule type="expression" dxfId="20" priority="56">
      <formula>AND(#REF!-#REF!&gt;500,#REF!=0)</formula>
    </cfRule>
    <cfRule type="expression" dxfId="19" priority="57">
      <formula>AND(#REF!-#REF!&gt;500,(#REF!-#REF!)/#REF!&gt;10%)</formula>
    </cfRule>
    <cfRule type="expression" dxfId="18" priority="58">
      <formula>AND(#REF!-#REF!&lt;-500,(#REF!-#REF!)/#REF!&lt;-10%)</formula>
    </cfRule>
  </conditionalFormatting>
  <conditionalFormatting sqref="C15:C21">
    <cfRule type="expression" dxfId="17" priority="22">
      <formula>AND($C$11="")</formula>
    </cfRule>
  </conditionalFormatting>
  <conditionalFormatting sqref="C25:C31">
    <cfRule type="expression" dxfId="16" priority="21">
      <formula>AND($C$11="")</formula>
    </cfRule>
  </conditionalFormatting>
  <conditionalFormatting sqref="C35:C39">
    <cfRule type="expression" dxfId="15" priority="20">
      <formula>AND($C$11="")</formula>
    </cfRule>
  </conditionalFormatting>
  <conditionalFormatting sqref="C43:C47">
    <cfRule type="expression" dxfId="14" priority="19">
      <formula>AND($C$11="")</formula>
    </cfRule>
  </conditionalFormatting>
  <conditionalFormatting sqref="C54:C61">
    <cfRule type="expression" dxfId="13" priority="18">
      <formula>AND($C$11="")</formula>
    </cfRule>
  </conditionalFormatting>
  <conditionalFormatting sqref="C67:C70">
    <cfRule type="expression" dxfId="12" priority="1">
      <formula>AND($C$11="")</formula>
    </cfRule>
  </conditionalFormatting>
  <conditionalFormatting sqref="D15:D21">
    <cfRule type="expression" dxfId="11" priority="14">
      <formula>AND($D$11="")</formula>
    </cfRule>
  </conditionalFormatting>
  <conditionalFormatting sqref="D25:D31">
    <cfRule type="expression" dxfId="10" priority="8">
      <formula>AND($D$11="")</formula>
    </cfRule>
  </conditionalFormatting>
  <conditionalFormatting sqref="D35:D39">
    <cfRule type="expression" dxfId="9" priority="7">
      <formula>AND($D$11="")</formula>
    </cfRule>
  </conditionalFormatting>
  <conditionalFormatting sqref="D43:D47">
    <cfRule type="expression" dxfId="8" priority="6">
      <formula>AND($D$11="")</formula>
    </cfRule>
  </conditionalFormatting>
  <conditionalFormatting sqref="D54:D61">
    <cfRule type="expression" dxfId="7" priority="5">
      <formula>AND($D$11="")</formula>
    </cfRule>
  </conditionalFormatting>
  <conditionalFormatting sqref="D67:D70">
    <cfRule type="expression" dxfId="6" priority="4">
      <formula>AND($D$11="")</formula>
    </cfRule>
  </conditionalFormatting>
  <conditionalFormatting sqref="E15:E21">
    <cfRule type="expression" dxfId="5" priority="41">
      <formula>AND($E$11="")</formula>
    </cfRule>
  </conditionalFormatting>
  <conditionalFormatting sqref="E25:E31">
    <cfRule type="expression" dxfId="4" priority="35">
      <formula>AND($E$11="")</formula>
    </cfRule>
  </conditionalFormatting>
  <conditionalFormatting sqref="E35:E39">
    <cfRule type="expression" dxfId="3" priority="34">
      <formula>AND($E$11="")</formula>
    </cfRule>
  </conditionalFormatting>
  <conditionalFormatting sqref="E43:E47">
    <cfRule type="expression" dxfId="2" priority="33">
      <formula>AND($E$11="")</formula>
    </cfRule>
  </conditionalFormatting>
  <conditionalFormatting sqref="E54:E61">
    <cfRule type="expression" dxfId="1" priority="32">
      <formula>AND($E$11="")</formula>
    </cfRule>
  </conditionalFormatting>
  <conditionalFormatting sqref="E67:E70">
    <cfRule type="expression" dxfId="0" priority="31">
      <formula>AND($E$11="")</formula>
    </cfRule>
  </conditionalFormatting>
  <pageMargins left="0.7" right="0.7" top="0.75" bottom="0.75" header="0.3" footer="0.3"/>
  <pageSetup paperSize="9" orientation="portrait" r:id="rId1"/>
  <ignoredErrors>
    <ignoredError sqref="E16:E21 E35:E39 E47 E55:E61 E67:E70 D16:D24 D36:D40 D47:D48 D51 D55:D62 D64 C65:D70 C16:C21 C26:E31 C33:D34 C41:D42 C49:D50 C52:D53 C63:D63 C36:C39 C47 C55:C61 C44:E45 C46:E46 C25:E25 C15:E15 C35:D35 C43:E43 C54:E5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00DD538E97024894280ED139B740E2" ma:contentTypeVersion="4" ma:contentTypeDescription="Een nieuw document maken." ma:contentTypeScope="" ma:versionID="3b9e8c59e63ff2ba3e2208307ea05a38">
  <xsd:schema xmlns:xsd="http://www.w3.org/2001/XMLSchema" xmlns:xs="http://www.w3.org/2001/XMLSchema" xmlns:p="http://schemas.microsoft.com/office/2006/metadata/properties" xmlns:ns2="f74a76e1-ec2d-4a66-88f5-7f808d80d764" targetNamespace="http://schemas.microsoft.com/office/2006/metadata/properties" ma:root="true" ma:fieldsID="cb8e4a784ba2687308a09f77f79d0a66" ns2:_="">
    <xsd:import namespace="f74a76e1-ec2d-4a66-88f5-7f808d80d7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a76e1-ec2d-4a66-88f5-7f808d80d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7EE586-DC37-4CC4-A502-8A5BBECB98D4}"/>
</file>

<file path=customXml/itemProps2.xml><?xml version="1.0" encoding="utf-8"?>
<ds:datastoreItem xmlns:ds="http://schemas.openxmlformats.org/officeDocument/2006/customXml" ds:itemID="{BE2CBE4D-89B9-486A-BD7B-E5FED0199BCA}"/>
</file>

<file path=customXml/itemProps3.xml><?xml version="1.0" encoding="utf-8"?>
<ds:datastoreItem xmlns:ds="http://schemas.openxmlformats.org/officeDocument/2006/customXml" ds:itemID="{4C400653-CB69-44F7-ABAB-B90AA78958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de Boer</dc:creator>
  <cp:keywords/>
  <dc:description/>
  <cp:lastModifiedBy>Petra Dijkstra</cp:lastModifiedBy>
  <cp:revision/>
  <dcterms:created xsi:type="dcterms:W3CDTF">2023-06-15T07:46:42Z</dcterms:created>
  <dcterms:modified xsi:type="dcterms:W3CDTF">2026-05-08T07:33:00Z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0x010100F300DD538E97024894280ED139B740E2</vt:lpwstr>
  </property>
</Properties>
</file>