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emehv-my.sharepoint.com/personal/h_faber_eindhoven_nl/Documents/H-schijf-migratie/Faber, Heinz/Heinz Faber/Dossier, memo, raadsvragen 2026/Subsidieregeling PACT 2026/"/>
    </mc:Choice>
  </mc:AlternateContent>
  <xr:revisionPtr revIDLastSave="8" documentId="8_{F2ACD402-A392-4CA0-A37E-0A32504BA5F2}" xr6:coauthVersionLast="47" xr6:coauthVersionMax="47" xr10:uidLastSave="{E864159E-3981-4DC9-A720-BC9791D594AF}"/>
  <bookViews>
    <workbookView xWindow="-28920" yWindow="-1425" windowWidth="29040" windowHeight="15720" tabRatio="741" activeTab="1" xr2:uid="{8F3DF018-22F0-4278-906E-0B8472B645EA}"/>
  </bookViews>
  <sheets>
    <sheet name="Totaaloverzicht" sheetId="9" r:id="rId1"/>
    <sheet name="Activiteitenbegroting 2026" sheetId="1" r:id="rId2"/>
    <sheet name="Activiteitenbegroting 2027" sheetId="10" r:id="rId3"/>
    <sheet name="Activiteitenbegroting 2028" sheetId="1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1" l="1"/>
  <c r="M23" i="11"/>
  <c r="M23" i="10"/>
  <c r="M33" i="9"/>
  <c r="M34" i="9"/>
  <c r="M35" i="9"/>
  <c r="M36" i="9"/>
  <c r="M32" i="9"/>
  <c r="M23" i="9"/>
  <c r="M24" i="9"/>
  <c r="M25" i="9"/>
  <c r="M26" i="9"/>
  <c r="M27" i="9"/>
  <c r="M28" i="9"/>
  <c r="M29" i="9"/>
  <c r="M22" i="9"/>
  <c r="M11" i="9"/>
  <c r="M12" i="9"/>
  <c r="N12" i="9" s="1"/>
  <c r="M13" i="9"/>
  <c r="M14" i="9"/>
  <c r="N14" i="9" s="1"/>
  <c r="M15" i="9"/>
  <c r="N15" i="9" s="1"/>
  <c r="M16" i="9"/>
  <c r="M17" i="9"/>
  <c r="M18" i="9"/>
  <c r="M19" i="9"/>
  <c r="M10" i="9"/>
  <c r="K33" i="9"/>
  <c r="K34" i="9"/>
  <c r="K35" i="9"/>
  <c r="K36" i="9"/>
  <c r="K32" i="9"/>
  <c r="K23" i="9"/>
  <c r="K24" i="9"/>
  <c r="K25" i="9"/>
  <c r="K26" i="9"/>
  <c r="N26" i="9" s="1"/>
  <c r="K27" i="9"/>
  <c r="N27" i="9" s="1"/>
  <c r="K28" i="9"/>
  <c r="K29" i="9"/>
  <c r="K22" i="9"/>
  <c r="N22" i="9" s="1"/>
  <c r="K11" i="9"/>
  <c r="K12" i="9"/>
  <c r="K13" i="9"/>
  <c r="K14" i="9"/>
  <c r="K15" i="9"/>
  <c r="K16" i="9"/>
  <c r="N16" i="9" s="1"/>
  <c r="K17" i="9"/>
  <c r="K18" i="9"/>
  <c r="K19" i="9"/>
  <c r="K10" i="9"/>
  <c r="N10" i="9" s="1"/>
  <c r="W23" i="1"/>
  <c r="Y23" i="10"/>
  <c r="AA23" i="11"/>
  <c r="K23" i="11"/>
  <c r="K23" i="10"/>
  <c r="AC89" i="11"/>
  <c r="AD89" i="11" s="1"/>
  <c r="AA89" i="11"/>
  <c r="M44" i="9" s="1"/>
  <c r="AC88" i="11"/>
  <c r="AC87" i="11"/>
  <c r="AC86" i="11"/>
  <c r="AC85" i="11"/>
  <c r="AC84" i="11"/>
  <c r="AA81" i="11"/>
  <c r="M43" i="9" s="1"/>
  <c r="AC80" i="11"/>
  <c r="AC79" i="11"/>
  <c r="AC78" i="11"/>
  <c r="AC77" i="11"/>
  <c r="AC76" i="11"/>
  <c r="AC81" i="11" s="1"/>
  <c r="AA71" i="11"/>
  <c r="M39" i="9" s="1"/>
  <c r="AC70" i="11"/>
  <c r="AC69" i="11"/>
  <c r="AC68" i="11"/>
  <c r="AC67" i="11"/>
  <c r="AC66" i="11"/>
  <c r="AC65" i="11"/>
  <c r="AC64" i="11"/>
  <c r="AC63" i="11"/>
  <c r="AC62" i="11"/>
  <c r="AC61" i="11"/>
  <c r="AC60" i="11"/>
  <c r="AC59" i="11"/>
  <c r="AC58" i="11"/>
  <c r="AC57" i="11"/>
  <c r="AA54" i="11"/>
  <c r="AC53" i="11"/>
  <c r="AC52" i="11"/>
  <c r="AC51" i="11"/>
  <c r="AC50" i="11"/>
  <c r="AC49" i="11"/>
  <c r="AC54" i="11" s="1"/>
  <c r="AD54" i="11" s="1"/>
  <c r="AC46" i="11"/>
  <c r="AD46" i="11" s="1"/>
  <c r="AA46" i="11"/>
  <c r="AC45" i="11"/>
  <c r="AC44" i="11"/>
  <c r="AC43" i="11"/>
  <c r="AC42" i="11"/>
  <c r="AC41" i="11"/>
  <c r="AC40" i="11"/>
  <c r="AC39" i="11"/>
  <c r="AC38" i="11"/>
  <c r="AA35" i="11"/>
  <c r="AC34" i="11"/>
  <c r="AC33" i="11"/>
  <c r="AC35" i="11" s="1"/>
  <c r="AD35" i="11" s="1"/>
  <c r="AC32" i="11"/>
  <c r="AC31" i="11"/>
  <c r="AC30" i="11"/>
  <c r="AC29" i="11"/>
  <c r="AC28" i="11"/>
  <c r="AC27" i="11"/>
  <c r="AC26" i="11"/>
  <c r="AC25" i="11"/>
  <c r="J33" i="9"/>
  <c r="J34" i="9"/>
  <c r="L34" i="9" s="1"/>
  <c r="J35" i="9"/>
  <c r="J36" i="9"/>
  <c r="J32" i="9"/>
  <c r="L32" i="9" s="1"/>
  <c r="J23" i="9"/>
  <c r="J24" i="9"/>
  <c r="J25" i="9"/>
  <c r="J26" i="9"/>
  <c r="J27" i="9"/>
  <c r="J28" i="9"/>
  <c r="J29" i="9"/>
  <c r="J22" i="9"/>
  <c r="L22" i="9" s="1"/>
  <c r="J11" i="9"/>
  <c r="J12" i="9"/>
  <c r="L12" i="9" s="1"/>
  <c r="J13" i="9"/>
  <c r="J14" i="9"/>
  <c r="J15" i="9"/>
  <c r="J16" i="9"/>
  <c r="J17" i="9"/>
  <c r="L17" i="9" s="1"/>
  <c r="J18" i="9"/>
  <c r="J19" i="9"/>
  <c r="J10" i="9"/>
  <c r="N36" i="9"/>
  <c r="N29" i="9"/>
  <c r="L27" i="9"/>
  <c r="N23" i="9"/>
  <c r="N17" i="9"/>
  <c r="L15" i="9"/>
  <c r="AA88" i="10"/>
  <c r="AA87" i="10"/>
  <c r="AA86" i="10"/>
  <c r="AA89" i="10" s="1"/>
  <c r="AB89" i="10" s="1"/>
  <c r="AA85" i="10"/>
  <c r="AA84" i="10"/>
  <c r="AA80" i="10"/>
  <c r="AA79" i="10"/>
  <c r="AA78" i="10"/>
  <c r="AA77" i="10"/>
  <c r="AA81" i="10" s="1"/>
  <c r="AB81" i="10" s="1"/>
  <c r="AA76" i="10"/>
  <c r="AA70" i="10"/>
  <c r="AA69" i="10"/>
  <c r="AA68" i="10"/>
  <c r="AA67" i="10"/>
  <c r="AA66" i="10"/>
  <c r="AA65" i="10"/>
  <c r="AA64" i="10"/>
  <c r="AA63" i="10"/>
  <c r="AA62" i="10"/>
  <c r="AA61" i="10"/>
  <c r="AA60" i="10"/>
  <c r="AA59" i="10"/>
  <c r="AA58" i="10"/>
  <c r="AA57" i="10"/>
  <c r="AA53" i="10"/>
  <c r="AA52" i="10"/>
  <c r="AA51" i="10"/>
  <c r="AA50" i="10"/>
  <c r="AA49" i="10"/>
  <c r="AA39" i="10"/>
  <c r="AA40" i="10"/>
  <c r="AA41" i="10"/>
  <c r="AA42" i="10"/>
  <c r="AA43" i="10"/>
  <c r="AA44" i="10"/>
  <c r="AA45" i="10"/>
  <c r="AA38" i="10"/>
  <c r="AA26" i="10"/>
  <c r="AA27" i="10"/>
  <c r="AA28" i="10"/>
  <c r="AA29" i="10"/>
  <c r="AA30" i="10"/>
  <c r="AA31" i="10"/>
  <c r="AA32" i="10"/>
  <c r="AA33" i="10"/>
  <c r="AA34" i="10"/>
  <c r="AA25" i="10"/>
  <c r="Y38" i="1"/>
  <c r="W35" i="1"/>
  <c r="Y89" i="10"/>
  <c r="Y91" i="10" s="1"/>
  <c r="Y81" i="10"/>
  <c r="K43" i="9" s="1"/>
  <c r="Y71" i="10"/>
  <c r="K39" i="9" s="1"/>
  <c r="AA54" i="10"/>
  <c r="AB54" i="10" s="1"/>
  <c r="Y54" i="10"/>
  <c r="Y46" i="10"/>
  <c r="Y35" i="10"/>
  <c r="K23" i="1"/>
  <c r="Y88" i="1"/>
  <c r="Y87" i="1"/>
  <c r="Y86" i="1"/>
  <c r="Y85" i="1"/>
  <c r="Y84" i="1"/>
  <c r="Y80" i="1"/>
  <c r="Y79" i="1"/>
  <c r="Y78" i="1"/>
  <c r="Y77" i="1"/>
  <c r="Y76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3" i="1"/>
  <c r="Y52" i="1"/>
  <c r="Y51" i="1"/>
  <c r="Y50" i="1"/>
  <c r="Y49" i="1"/>
  <c r="Y45" i="1"/>
  <c r="Y44" i="1"/>
  <c r="Y43" i="1"/>
  <c r="Y42" i="1"/>
  <c r="Y41" i="1"/>
  <c r="Y40" i="1"/>
  <c r="Y39" i="1"/>
  <c r="W89" i="1"/>
  <c r="J44" i="9" s="1"/>
  <c r="W81" i="1"/>
  <c r="J43" i="9" s="1"/>
  <c r="W71" i="1"/>
  <c r="J39" i="9" s="1"/>
  <c r="W54" i="1"/>
  <c r="W46" i="1"/>
  <c r="K83" i="1"/>
  <c r="K75" i="1"/>
  <c r="K56" i="1"/>
  <c r="K48" i="1"/>
  <c r="K37" i="1"/>
  <c r="D8" i="1"/>
  <c r="D8" i="9"/>
  <c r="E8" i="9" s="1"/>
  <c r="G8" i="9" s="1"/>
  <c r="D22" i="9"/>
  <c r="E22" i="9"/>
  <c r="G22" i="9"/>
  <c r="D23" i="9"/>
  <c r="E23" i="9"/>
  <c r="G23" i="9"/>
  <c r="D24" i="9"/>
  <c r="E24" i="9"/>
  <c r="G24" i="9"/>
  <c r="D25" i="9"/>
  <c r="E25" i="9"/>
  <c r="G25" i="9"/>
  <c r="H25" i="9" s="1"/>
  <c r="D26" i="9"/>
  <c r="E26" i="9"/>
  <c r="G26" i="9"/>
  <c r="N39" i="9" l="1"/>
  <c r="AA91" i="11"/>
  <c r="AC71" i="11"/>
  <c r="AD71" i="11" s="1"/>
  <c r="AA73" i="11"/>
  <c r="K44" i="9"/>
  <c r="N44" i="9" s="1"/>
  <c r="K45" i="9"/>
  <c r="AA71" i="10"/>
  <c r="L39" i="9"/>
  <c r="L33" i="9"/>
  <c r="AA46" i="10"/>
  <c r="AB46" i="10" s="1"/>
  <c r="J45" i="9"/>
  <c r="J30" i="9"/>
  <c r="L14" i="9"/>
  <c r="L35" i="9"/>
  <c r="L16" i="9"/>
  <c r="J8" i="9"/>
  <c r="K8" i="9" s="1"/>
  <c r="M8" i="9" s="1"/>
  <c r="L11" i="9"/>
  <c r="L23" i="9"/>
  <c r="J20" i="9"/>
  <c r="L26" i="9"/>
  <c r="L29" i="9"/>
  <c r="L25" i="9"/>
  <c r="L28" i="9"/>
  <c r="N24" i="9"/>
  <c r="N13" i="9"/>
  <c r="N19" i="9"/>
  <c r="N18" i="9"/>
  <c r="L13" i="9"/>
  <c r="K20" i="9"/>
  <c r="N11" i="9"/>
  <c r="L18" i="9"/>
  <c r="L19" i="9"/>
  <c r="AC91" i="11"/>
  <c r="AD91" i="11" s="1"/>
  <c r="AD81" i="11"/>
  <c r="M45" i="9"/>
  <c r="N43" i="9"/>
  <c r="N25" i="9"/>
  <c r="N32" i="9"/>
  <c r="N34" i="9"/>
  <c r="M30" i="9"/>
  <c r="N35" i="9"/>
  <c r="M37" i="9"/>
  <c r="N28" i="9"/>
  <c r="L43" i="9"/>
  <c r="L36" i="9"/>
  <c r="L37" i="9" s="1"/>
  <c r="M20" i="9"/>
  <c r="N33" i="9"/>
  <c r="J37" i="9"/>
  <c r="K37" i="9"/>
  <c r="L10" i="9"/>
  <c r="L24" i="9"/>
  <c r="K30" i="9"/>
  <c r="Y73" i="10"/>
  <c r="Y93" i="10" s="1"/>
  <c r="AB71" i="10"/>
  <c r="AA91" i="10"/>
  <c r="AB91" i="10" s="1"/>
  <c r="AA35" i="10"/>
  <c r="AB35" i="10" s="1"/>
  <c r="H23" i="9"/>
  <c r="Y54" i="1"/>
  <c r="Z54" i="1" s="1"/>
  <c r="Y71" i="1"/>
  <c r="Z71" i="1" s="1"/>
  <c r="Y89" i="1"/>
  <c r="Z89" i="1" s="1"/>
  <c r="Y81" i="1"/>
  <c r="Z81" i="1" s="1"/>
  <c r="Y46" i="1"/>
  <c r="Z46" i="1" s="1"/>
  <c r="W91" i="1"/>
  <c r="W73" i="1"/>
  <c r="F24" i="9"/>
  <c r="F23" i="9"/>
  <c r="F26" i="9"/>
  <c r="H24" i="9"/>
  <c r="F25" i="9"/>
  <c r="H26" i="9"/>
  <c r="H22" i="9"/>
  <c r="F22" i="9"/>
  <c r="N45" i="9" l="1"/>
  <c r="L44" i="9"/>
  <c r="L45" i="9" s="1"/>
  <c r="AC73" i="11"/>
  <c r="AC93" i="11" s="1"/>
  <c r="AD93" i="11" s="1"/>
  <c r="AA93" i="11"/>
  <c r="M41" i="9"/>
  <c r="M47" i="9" s="1"/>
  <c r="J41" i="9"/>
  <c r="J47" i="9" s="1"/>
  <c r="L30" i="9"/>
  <c r="L41" i="9" s="1"/>
  <c r="N20" i="9"/>
  <c r="N37" i="9"/>
  <c r="N30" i="9"/>
  <c r="L20" i="9"/>
  <c r="AD73" i="11"/>
  <c r="K41" i="9"/>
  <c r="K47" i="9" s="1"/>
  <c r="K48" i="9" s="1"/>
  <c r="AA73" i="10"/>
  <c r="W93" i="1"/>
  <c r="Y91" i="1"/>
  <c r="Z91" i="1" s="1"/>
  <c r="W18" i="11"/>
  <c r="G34" i="11" s="1"/>
  <c r="U18" i="11"/>
  <c r="G33" i="11" s="1"/>
  <c r="S18" i="11"/>
  <c r="G32" i="11" s="1"/>
  <c r="Q18" i="11"/>
  <c r="G31" i="11" s="1"/>
  <c r="O18" i="11"/>
  <c r="G30" i="11" s="1"/>
  <c r="M18" i="11"/>
  <c r="G29" i="11" s="1"/>
  <c r="K18" i="11"/>
  <c r="G28" i="11" s="1"/>
  <c r="E18" i="11"/>
  <c r="G25" i="11" s="1"/>
  <c r="W16" i="11"/>
  <c r="E34" i="11" s="1"/>
  <c r="U16" i="11"/>
  <c r="E33" i="11" s="1"/>
  <c r="S16" i="11"/>
  <c r="Q16" i="11"/>
  <c r="E31" i="11" s="1"/>
  <c r="O16" i="11"/>
  <c r="E30" i="11" s="1"/>
  <c r="M16" i="11"/>
  <c r="K16" i="11"/>
  <c r="E28" i="11" s="1"/>
  <c r="E27" i="11"/>
  <c r="E26" i="11"/>
  <c r="E25" i="11"/>
  <c r="W18" i="10"/>
  <c r="G34" i="10" s="1"/>
  <c r="U18" i="10"/>
  <c r="G33" i="10" s="1"/>
  <c r="S18" i="10"/>
  <c r="Q18" i="10"/>
  <c r="G31" i="10" s="1"/>
  <c r="O18" i="10"/>
  <c r="G30" i="10" s="1"/>
  <c r="M18" i="10"/>
  <c r="G29" i="10" s="1"/>
  <c r="K18" i="10"/>
  <c r="G28" i="10" s="1"/>
  <c r="E18" i="10"/>
  <c r="G25" i="10" s="1"/>
  <c r="W16" i="10"/>
  <c r="E34" i="10" s="1"/>
  <c r="U16" i="10"/>
  <c r="E33" i="10" s="1"/>
  <c r="S16" i="10"/>
  <c r="E32" i="10" s="1"/>
  <c r="Q16" i="10"/>
  <c r="E31" i="10" s="1"/>
  <c r="O16" i="10"/>
  <c r="E30" i="10" s="1"/>
  <c r="M16" i="10"/>
  <c r="E29" i="10" s="1"/>
  <c r="K16" i="10"/>
  <c r="E28" i="10" s="1"/>
  <c r="I18" i="10"/>
  <c r="E26" i="10"/>
  <c r="E25" i="10"/>
  <c r="K16" i="1"/>
  <c r="K18" i="1"/>
  <c r="G29" i="1" s="1"/>
  <c r="U18" i="1"/>
  <c r="G34" i="1" s="1"/>
  <c r="S18" i="1"/>
  <c r="Q18" i="1"/>
  <c r="O18" i="1"/>
  <c r="G31" i="1" s="1"/>
  <c r="M18" i="1"/>
  <c r="G30" i="1" s="1"/>
  <c r="I18" i="1"/>
  <c r="G28" i="1" s="1"/>
  <c r="C18" i="1"/>
  <c r="G25" i="1" s="1"/>
  <c r="U16" i="1"/>
  <c r="E34" i="1" s="1"/>
  <c r="S16" i="1"/>
  <c r="Q16" i="1"/>
  <c r="E32" i="1" s="1"/>
  <c r="O16" i="1"/>
  <c r="E31" i="1" s="1"/>
  <c r="M16" i="1"/>
  <c r="E30" i="1" s="1"/>
  <c r="I16" i="1"/>
  <c r="E27" i="1"/>
  <c r="E18" i="1"/>
  <c r="E25" i="1"/>
  <c r="G33" i="9"/>
  <c r="G34" i="9"/>
  <c r="G35" i="9"/>
  <c r="G36" i="9"/>
  <c r="G32" i="9"/>
  <c r="E33" i="9"/>
  <c r="E34" i="9"/>
  <c r="E35" i="9"/>
  <c r="E36" i="9"/>
  <c r="E32" i="9"/>
  <c r="G27" i="9"/>
  <c r="G28" i="9"/>
  <c r="G29" i="9"/>
  <c r="E27" i="9"/>
  <c r="E28" i="9"/>
  <c r="E29" i="9"/>
  <c r="D33" i="9"/>
  <c r="D34" i="9"/>
  <c r="D35" i="9"/>
  <c r="D36" i="9"/>
  <c r="D32" i="9"/>
  <c r="D27" i="9"/>
  <c r="D28" i="9"/>
  <c r="D29" i="9"/>
  <c r="M50" i="11"/>
  <c r="M51" i="11"/>
  <c r="M52" i="11"/>
  <c r="M53" i="11"/>
  <c r="M49" i="11"/>
  <c r="M39" i="11"/>
  <c r="M40" i="11"/>
  <c r="M41" i="11"/>
  <c r="M42" i="11"/>
  <c r="M43" i="11"/>
  <c r="M44" i="11"/>
  <c r="M45" i="11"/>
  <c r="M38" i="11"/>
  <c r="K89" i="11"/>
  <c r="G44" i="9" s="1"/>
  <c r="K81" i="11"/>
  <c r="K71" i="11"/>
  <c r="G39" i="9" s="1"/>
  <c r="K54" i="11"/>
  <c r="O53" i="11"/>
  <c r="O52" i="11"/>
  <c r="O51" i="11"/>
  <c r="O50" i="11"/>
  <c r="O49" i="11"/>
  <c r="K46" i="11"/>
  <c r="O45" i="11"/>
  <c r="O44" i="11"/>
  <c r="O43" i="11"/>
  <c r="O42" i="11"/>
  <c r="O41" i="11"/>
  <c r="O40" i="11"/>
  <c r="O39" i="11"/>
  <c r="O38" i="11"/>
  <c r="C35" i="11"/>
  <c r="A34" i="11"/>
  <c r="A33" i="11"/>
  <c r="A32" i="11"/>
  <c r="A31" i="11"/>
  <c r="A30" i="11"/>
  <c r="A29" i="11"/>
  <c r="A28" i="11"/>
  <c r="A27" i="11"/>
  <c r="A26" i="11"/>
  <c r="A25" i="11"/>
  <c r="E8" i="11"/>
  <c r="F8" i="11" s="1"/>
  <c r="M50" i="10"/>
  <c r="M51" i="10"/>
  <c r="M52" i="10"/>
  <c r="M53" i="10"/>
  <c r="M49" i="10"/>
  <c r="M39" i="10"/>
  <c r="M40" i="10"/>
  <c r="M41" i="10"/>
  <c r="M42" i="10"/>
  <c r="M43" i="10"/>
  <c r="M44" i="10"/>
  <c r="M45" i="10"/>
  <c r="M38" i="10"/>
  <c r="E8" i="10"/>
  <c r="F8" i="10" s="1"/>
  <c r="K89" i="10"/>
  <c r="M89" i="11" s="1"/>
  <c r="K81" i="10"/>
  <c r="K71" i="10"/>
  <c r="M71" i="11" s="1"/>
  <c r="K54" i="10"/>
  <c r="K46" i="10"/>
  <c r="C35" i="10"/>
  <c r="A34" i="10"/>
  <c r="A33" i="10"/>
  <c r="A32" i="10"/>
  <c r="A31" i="10"/>
  <c r="A30" i="10"/>
  <c r="A29" i="10"/>
  <c r="A28" i="10"/>
  <c r="A27" i="10"/>
  <c r="A26" i="10"/>
  <c r="A25" i="10"/>
  <c r="C35" i="1"/>
  <c r="A34" i="1"/>
  <c r="C19" i="9" s="1"/>
  <c r="A33" i="1"/>
  <c r="C18" i="9" s="1"/>
  <c r="A32" i="1"/>
  <c r="C17" i="9" s="1"/>
  <c r="A31" i="1"/>
  <c r="C16" i="9" s="1"/>
  <c r="A30" i="1"/>
  <c r="C15" i="9" s="1"/>
  <c r="A29" i="1"/>
  <c r="C14" i="9" s="1"/>
  <c r="K81" i="1"/>
  <c r="M48" i="9" l="1"/>
  <c r="J48" i="9"/>
  <c r="N41" i="9"/>
  <c r="N47" i="9" s="1"/>
  <c r="L47" i="9"/>
  <c r="K91" i="11"/>
  <c r="AB73" i="10"/>
  <c r="AA93" i="10"/>
  <c r="AB93" i="10" s="1"/>
  <c r="M56" i="10"/>
  <c r="M48" i="10"/>
  <c r="M37" i="10"/>
  <c r="S20" i="11"/>
  <c r="H33" i="9"/>
  <c r="K91" i="10"/>
  <c r="F27" i="9"/>
  <c r="S20" i="1"/>
  <c r="O56" i="11"/>
  <c r="M83" i="10"/>
  <c r="M75" i="10"/>
  <c r="F29" i="9"/>
  <c r="M81" i="11"/>
  <c r="M91" i="11" s="1"/>
  <c r="O81" i="11"/>
  <c r="E33" i="1"/>
  <c r="O20" i="11"/>
  <c r="G18" i="1"/>
  <c r="G27" i="1" s="1"/>
  <c r="I27" i="1" s="1"/>
  <c r="K27" i="1" s="1"/>
  <c r="F35" i="9"/>
  <c r="M20" i="11"/>
  <c r="D43" i="9"/>
  <c r="K20" i="10"/>
  <c r="S20" i="10"/>
  <c r="E43" i="9"/>
  <c r="E44" i="9"/>
  <c r="H44" i="9" s="1"/>
  <c r="F28" i="9"/>
  <c r="M54" i="10"/>
  <c r="E20" i="11"/>
  <c r="H32" i="9"/>
  <c r="F32" i="9"/>
  <c r="E29" i="11"/>
  <c r="I29" i="11" s="1"/>
  <c r="K29" i="11" s="1"/>
  <c r="G14" i="9" s="1"/>
  <c r="F36" i="9"/>
  <c r="H29" i="9"/>
  <c r="E32" i="11"/>
  <c r="I32" i="11" s="1"/>
  <c r="K32" i="11" s="1"/>
  <c r="G17" i="9" s="1"/>
  <c r="H28" i="9"/>
  <c r="K20" i="11"/>
  <c r="F34" i="9"/>
  <c r="H27" i="9"/>
  <c r="E20" i="1"/>
  <c r="Q20" i="1"/>
  <c r="E20" i="10"/>
  <c r="G32" i="10"/>
  <c r="I32" i="10" s="1"/>
  <c r="K32" i="10" s="1"/>
  <c r="E17" i="9" s="1"/>
  <c r="E39" i="9"/>
  <c r="H39" i="9" s="1"/>
  <c r="E27" i="10"/>
  <c r="Q20" i="11"/>
  <c r="W20" i="11"/>
  <c r="G18" i="11"/>
  <c r="G20" i="11" s="1"/>
  <c r="I18" i="11"/>
  <c r="G27" i="11" s="1"/>
  <c r="I27" i="11" s="1"/>
  <c r="K27" i="11" s="1"/>
  <c r="G12" i="9" s="1"/>
  <c r="G27" i="10"/>
  <c r="I20" i="10"/>
  <c r="M20" i="10"/>
  <c r="O20" i="10"/>
  <c r="Q20" i="10"/>
  <c r="I34" i="10"/>
  <c r="K34" i="10" s="1"/>
  <c r="E19" i="9" s="1"/>
  <c r="W20" i="10"/>
  <c r="G18" i="10"/>
  <c r="G26" i="10" s="1"/>
  <c r="I26" i="10" s="1"/>
  <c r="K26" i="10" s="1"/>
  <c r="E11" i="9" s="1"/>
  <c r="G32" i="1"/>
  <c r="I32" i="1" s="1"/>
  <c r="K32" i="1" s="1"/>
  <c r="I20" i="1"/>
  <c r="K20" i="1"/>
  <c r="O20" i="1"/>
  <c r="E29" i="1"/>
  <c r="I29" i="1" s="1"/>
  <c r="K29" i="1" s="1"/>
  <c r="I34" i="1"/>
  <c r="K34" i="1" s="1"/>
  <c r="U20" i="1"/>
  <c r="M20" i="1"/>
  <c r="E28" i="1"/>
  <c r="I28" i="1" s="1"/>
  <c r="K28" i="1" s="1"/>
  <c r="E26" i="1"/>
  <c r="C20" i="1"/>
  <c r="F33" i="9"/>
  <c r="H36" i="9"/>
  <c r="H35" i="9"/>
  <c r="H34" i="9"/>
  <c r="E37" i="9"/>
  <c r="G30" i="9"/>
  <c r="O75" i="11"/>
  <c r="O37" i="11"/>
  <c r="G37" i="9"/>
  <c r="O83" i="11"/>
  <c r="O48" i="11"/>
  <c r="D37" i="9"/>
  <c r="D30" i="9"/>
  <c r="G43" i="9"/>
  <c r="E30" i="9"/>
  <c r="M54" i="11"/>
  <c r="M81" i="10"/>
  <c r="M46" i="10"/>
  <c r="M46" i="11"/>
  <c r="U20" i="11"/>
  <c r="I25" i="11"/>
  <c r="K25" i="11" s="1"/>
  <c r="G10" i="9" s="1"/>
  <c r="O54" i="11"/>
  <c r="I30" i="11"/>
  <c r="K30" i="11" s="1"/>
  <c r="G15" i="9" s="1"/>
  <c r="O46" i="11"/>
  <c r="I34" i="11"/>
  <c r="K34" i="11" s="1"/>
  <c r="G19" i="9" s="1"/>
  <c r="I31" i="11"/>
  <c r="K31" i="11" s="1"/>
  <c r="G16" i="9" s="1"/>
  <c r="I28" i="11"/>
  <c r="K28" i="11" s="1"/>
  <c r="G13" i="9" s="1"/>
  <c r="I33" i="11"/>
  <c r="K33" i="11" s="1"/>
  <c r="G18" i="9" s="1"/>
  <c r="I25" i="10"/>
  <c r="K25" i="10" s="1"/>
  <c r="E10" i="9" s="1"/>
  <c r="I30" i="10"/>
  <c r="K30" i="10" s="1"/>
  <c r="E15" i="9" s="1"/>
  <c r="I28" i="10"/>
  <c r="K28" i="10" s="1"/>
  <c r="E13" i="9" s="1"/>
  <c r="I33" i="10"/>
  <c r="K33" i="10" s="1"/>
  <c r="E18" i="9" s="1"/>
  <c r="U20" i="10"/>
  <c r="I29" i="10"/>
  <c r="K29" i="10" s="1"/>
  <c r="E14" i="9" s="1"/>
  <c r="I31" i="10"/>
  <c r="K31" i="10" s="1"/>
  <c r="E16" i="9" s="1"/>
  <c r="E10" i="10"/>
  <c r="I30" i="1"/>
  <c r="K30" i="1" s="1"/>
  <c r="I31" i="1"/>
  <c r="K31" i="1" s="1"/>
  <c r="I25" i="1"/>
  <c r="K25" i="1" s="1"/>
  <c r="Y25" i="1" s="1"/>
  <c r="G26" i="1"/>
  <c r="G33" i="1"/>
  <c r="D17" i="9" l="1"/>
  <c r="Y32" i="1"/>
  <c r="D19" i="9"/>
  <c r="Y34" i="1"/>
  <c r="D14" i="9"/>
  <c r="F14" i="9" s="1"/>
  <c r="Y29" i="1"/>
  <c r="D15" i="9"/>
  <c r="F15" i="9" s="1"/>
  <c r="Y30" i="1"/>
  <c r="D13" i="9"/>
  <c r="F13" i="9" s="1"/>
  <c r="Y28" i="1"/>
  <c r="D10" i="9"/>
  <c r="F10" i="9" s="1"/>
  <c r="D16" i="9"/>
  <c r="F16" i="9" s="1"/>
  <c r="Y31" i="1"/>
  <c r="D12" i="9"/>
  <c r="Y27" i="1"/>
  <c r="G41" i="9"/>
  <c r="H14" i="9"/>
  <c r="H15" i="9"/>
  <c r="F17" i="9"/>
  <c r="H17" i="9"/>
  <c r="H10" i="9"/>
  <c r="H19" i="9"/>
  <c r="F19" i="9"/>
  <c r="H16" i="9"/>
  <c r="H18" i="9"/>
  <c r="H13" i="9"/>
  <c r="K83" i="10"/>
  <c r="K75" i="10"/>
  <c r="E10" i="11"/>
  <c r="G20" i="1"/>
  <c r="F43" i="9"/>
  <c r="I33" i="1"/>
  <c r="K33" i="1" s="1"/>
  <c r="I27" i="10"/>
  <c r="K27" i="10" s="1"/>
  <c r="F37" i="9"/>
  <c r="F30" i="9"/>
  <c r="H37" i="9"/>
  <c r="E45" i="9"/>
  <c r="G26" i="11"/>
  <c r="I26" i="11" s="1"/>
  <c r="K26" i="11" s="1"/>
  <c r="G11" i="9" s="1"/>
  <c r="G20" i="9" s="1"/>
  <c r="H30" i="9"/>
  <c r="I20" i="11"/>
  <c r="M26" i="11"/>
  <c r="M31" i="11"/>
  <c r="M29" i="11"/>
  <c r="M33" i="11"/>
  <c r="M32" i="11"/>
  <c r="M28" i="11"/>
  <c r="M30" i="11"/>
  <c r="M25" i="11"/>
  <c r="M34" i="11"/>
  <c r="G20" i="10"/>
  <c r="O34" i="11"/>
  <c r="M34" i="10"/>
  <c r="O32" i="11"/>
  <c r="M32" i="10"/>
  <c r="O31" i="11"/>
  <c r="M31" i="10"/>
  <c r="M30" i="10"/>
  <c r="O30" i="11"/>
  <c r="O29" i="11"/>
  <c r="M29" i="10"/>
  <c r="M28" i="10"/>
  <c r="O28" i="11"/>
  <c r="O27" i="11"/>
  <c r="M27" i="10"/>
  <c r="I26" i="1"/>
  <c r="K26" i="1" s="1"/>
  <c r="M25" i="10"/>
  <c r="O25" i="11"/>
  <c r="E41" i="9"/>
  <c r="G45" i="9"/>
  <c r="H43" i="9"/>
  <c r="H45" i="9" s="1"/>
  <c r="D18" i="9" l="1"/>
  <c r="F18" i="9" s="1"/>
  <c r="Y33" i="1"/>
  <c r="D11" i="9"/>
  <c r="D20" i="9" s="1"/>
  <c r="Y26" i="1"/>
  <c r="Y35" i="1" s="1"/>
  <c r="H41" i="9"/>
  <c r="F11" i="9"/>
  <c r="H11" i="9"/>
  <c r="K35" i="11"/>
  <c r="K73" i="11" s="1"/>
  <c r="K93" i="11" s="1"/>
  <c r="M27" i="11"/>
  <c r="M35" i="11" s="1"/>
  <c r="M73" i="11" s="1"/>
  <c r="M93" i="11" s="1"/>
  <c r="E12" i="9"/>
  <c r="K83" i="11"/>
  <c r="K37" i="11"/>
  <c r="K48" i="11"/>
  <c r="K56" i="11"/>
  <c r="K75" i="11"/>
  <c r="K48" i="10"/>
  <c r="K56" i="10"/>
  <c r="M33" i="10"/>
  <c r="O33" i="11"/>
  <c r="K35" i="10"/>
  <c r="K73" i="10" s="1"/>
  <c r="K93" i="10" s="1"/>
  <c r="O26" i="11"/>
  <c r="M26" i="10"/>
  <c r="M56" i="11"/>
  <c r="M37" i="11"/>
  <c r="M83" i="11"/>
  <c r="M75" i="11"/>
  <c r="M48" i="11"/>
  <c r="K37" i="10"/>
  <c r="G47" i="9"/>
  <c r="Y73" i="1" l="1"/>
  <c r="Z73" i="1" s="1"/>
  <c r="Z35" i="1"/>
  <c r="E20" i="9"/>
  <c r="E47" i="9" s="1"/>
  <c r="F12" i="9"/>
  <c r="F20" i="9" s="1"/>
  <c r="H12" i="9"/>
  <c r="H20" i="9" s="1"/>
  <c r="H47" i="9" s="1"/>
  <c r="O35" i="11"/>
  <c r="M35" i="10"/>
  <c r="G48" i="9"/>
  <c r="A28" i="1"/>
  <c r="C13" i="9" s="1"/>
  <c r="A27" i="1"/>
  <c r="C12" i="9" s="1"/>
  <c r="A26" i="1"/>
  <c r="C11" i="9" s="1"/>
  <c r="A25" i="1"/>
  <c r="C10" i="9" s="1"/>
  <c r="K89" i="1"/>
  <c r="K71" i="1"/>
  <c r="D39" i="9" s="1"/>
  <c r="K54" i="1"/>
  <c r="K46" i="1"/>
  <c r="Y93" i="1" l="1"/>
  <c r="Z93" i="1" s="1"/>
  <c r="M89" i="10"/>
  <c r="M91" i="10" s="1"/>
  <c r="K91" i="1"/>
  <c r="E48" i="9"/>
  <c r="D44" i="9"/>
  <c r="D45" i="9" s="1"/>
  <c r="F39" i="9"/>
  <c r="F41" i="9" s="1"/>
  <c r="D41" i="9"/>
  <c r="O89" i="11"/>
  <c r="O91" i="11" s="1"/>
  <c r="M71" i="10"/>
  <c r="M73" i="10" s="1"/>
  <c r="O71" i="11"/>
  <c r="O73" i="11" s="1"/>
  <c r="M93" i="10" l="1"/>
  <c r="F44" i="9"/>
  <c r="F45" i="9" s="1"/>
  <c r="F47" i="9" s="1"/>
  <c r="D47" i="9"/>
  <c r="O93" i="11"/>
  <c r="K35" i="1" l="1"/>
  <c r="K73" i="1" l="1"/>
  <c r="K93" i="1" l="1"/>
  <c r="D48" i="9" s="1"/>
</calcChain>
</file>

<file path=xl/sharedStrings.xml><?xml version="1.0" encoding="utf-8"?>
<sst xmlns="http://schemas.openxmlformats.org/spreadsheetml/2006/main" count="383" uniqueCount="86">
  <si>
    <t>BEGROTING SUBSIDIEAANVRAAG PACT WOENSEL ZUID 2026-2028</t>
  </si>
  <si>
    <t>Directe personele kosten (directe uren voor de activiteit)</t>
  </si>
  <si>
    <t>Totaal Directe personele kosten</t>
  </si>
  <si>
    <t>Huur</t>
  </si>
  <si>
    <t>Energie &amp; Water</t>
  </si>
  <si>
    <t>Onderhoud</t>
  </si>
  <si>
    <t>Verzekeringen</t>
  </si>
  <si>
    <t>Heffingen en belastingen</t>
  </si>
  <si>
    <t>Schoonmaak</t>
  </si>
  <si>
    <t>Afschrijvingen</t>
  </si>
  <si>
    <t>Overige huisvestingskosten</t>
  </si>
  <si>
    <t>Totaal Huisvestingskosten van de activiteit</t>
  </si>
  <si>
    <t>Kantoorkosten</t>
  </si>
  <si>
    <t>ICT / Automatisering</t>
  </si>
  <si>
    <t>Accountant / administratiekosen</t>
  </si>
  <si>
    <t>Overige kantoor- en organisatiekosten</t>
  </si>
  <si>
    <t>Totaal Organisatiekosten</t>
  </si>
  <si>
    <t>Totaal Activiteitenkosten</t>
  </si>
  <si>
    <t>TOTAAL KOSTEN</t>
  </si>
  <si>
    <t>Totaal Inkomsten uit hoofde van contributies en bijdragen van deelnemers</t>
  </si>
  <si>
    <t>Totaal Inkomsten - cofinanciering - sponsorgelden - overige subsidies</t>
  </si>
  <si>
    <t>TOTAAL INKOMSTEN</t>
  </si>
  <si>
    <t>TOTAAL BEDRAG VAN DEZE SUBSIDIEAANVRAAG</t>
  </si>
  <si>
    <r>
      <t xml:space="preserve">Alleen vakjes met deze kleur kunnen gewijzigd worden. Vraag met </t>
    </r>
    <r>
      <rPr>
        <b/>
        <u/>
        <sz val="14"/>
        <color theme="1"/>
        <rFont val="Arial"/>
        <family val="2"/>
      </rPr>
      <t>RODE</t>
    </r>
    <r>
      <rPr>
        <b/>
        <sz val="12"/>
        <color theme="1"/>
        <rFont val="Arial"/>
        <family val="2"/>
      </rPr>
      <t xml:space="preserve"> antwoordvakje beantwoorden.</t>
    </r>
  </si>
  <si>
    <t>Voor hoeveel jaar vraagt u subsidie aan?</t>
  </si>
  <si>
    <t>Kalenderjaar voor het 1e begrotingsjaar (activiteiten):</t>
  </si>
  <si>
    <t>Toelichting uurtarief</t>
  </si>
  <si>
    <t>Functie 1; Typ hier de functie-benaming.</t>
  </si>
  <si>
    <t>Functie 2; Typ hier de functie-benaming.</t>
  </si>
  <si>
    <t>Functie 3; Typ hier de functie-benaming.</t>
  </si>
  <si>
    <t>Functie 4; Typ hier de functie-benaming.</t>
  </si>
  <si>
    <t>Functie 5; Typ hier de functie-benaming.</t>
  </si>
  <si>
    <t>Functie 6; Typ hier de functie-benaming.</t>
  </si>
  <si>
    <t>Functie 7; Typ hier de functie-benaming.</t>
  </si>
  <si>
    <t>Functie 8; Typ hier de functie-benaming.</t>
  </si>
  <si>
    <t>Functie 9; Typ hier de functie-benaming.</t>
  </si>
  <si>
    <t>Functie 10; Typ hier de functie-benaming.</t>
  </si>
  <si>
    <t>Selecteer hier het functieniveau</t>
  </si>
  <si>
    <t>MBO</t>
  </si>
  <si>
    <t>HBO</t>
  </si>
  <si>
    <t>WO</t>
  </si>
  <si>
    <t>Functie-niveau</t>
  </si>
  <si>
    <t>Uurtarief (excl BTW)</t>
  </si>
  <si>
    <t>is er sprake van BTW?</t>
  </si>
  <si>
    <t>Geen BTW</t>
  </si>
  <si>
    <t>BTW</t>
  </si>
  <si>
    <t>zo ja, BTW bedrag</t>
  </si>
  <si>
    <t>Totaal tarief gebruikt in aanvraag subsidie</t>
  </si>
  <si>
    <t>Berekening van het (aan te vragen) subsidiebedrag</t>
  </si>
  <si>
    <t>Uurtarief 
excl BTW</t>
  </si>
  <si>
    <t>Totaal uurtarief</t>
  </si>
  <si>
    <t>Aantal uren</t>
  </si>
  <si>
    <t>Kosten</t>
  </si>
  <si>
    <t>Hieronder kunt u een korte toelichting geven op de directe personele kosten</t>
  </si>
  <si>
    <t>Huisvestingskosten voor de activiteit (indien van toepassing)</t>
  </si>
  <si>
    <t>Hieronder kunt u een korte toelichting geven op de huisvestingskosten voor de activiteit</t>
  </si>
  <si>
    <t>Organisatiekosten voor de activiteit (indien van toepassing)</t>
  </si>
  <si>
    <t>Hieronder kunt u een korte toelichting geven op de organisatiekosten voor de activiteit</t>
  </si>
  <si>
    <t>Activiteitenkosten</t>
  </si>
  <si>
    <t>Hieronder kunt u een korte toelichting geven op de activiteitenkosten</t>
  </si>
  <si>
    <r>
      <t>Omschrijf hier kort de aard van de activiteitkosten, deze mogen</t>
    </r>
    <r>
      <rPr>
        <b/>
        <u/>
        <sz val="10"/>
        <color theme="1"/>
        <rFont val="Arial"/>
        <family val="2"/>
      </rPr>
      <t xml:space="preserve"> niet ook al</t>
    </r>
    <r>
      <rPr>
        <sz val="10"/>
        <color theme="1"/>
        <rFont val="Arial"/>
        <family val="2"/>
      </rPr>
      <t xml:space="preserve"> in de hierboven vermelde kosten zijn opgenomen</t>
    </r>
  </si>
  <si>
    <t>Inkomsten uit hoofde van contributies en bijdragen van deelnemers</t>
  </si>
  <si>
    <t>Hieronder kunt u een korte toelichting geven op de inkomsten (contributies etc.)</t>
  </si>
  <si>
    <t>Omschrijf hier de aard en de bron inkomsten van deelnemers, geef het aantal deelnemers x het bijdragebedrag of contributiebedrag per jaar aan</t>
  </si>
  <si>
    <t>Inkomsten - cofinanciering - sponsorgelden, overige subsidies</t>
  </si>
  <si>
    <t>Hieronder kunt u een korte toelichting geven op de inkomsten (cofinanciering etc.)</t>
  </si>
  <si>
    <t>Omschrijf hier de aard en de bron van de inkomsten, zoals algemene inkomsten, inkomsten van sponsors of ander inkomsten zoals andere subsidies of confinanciering</t>
  </si>
  <si>
    <t>Licht toe in hoeverre de inkomsten zijn gegarandeerd of onder welke voorwaarden deze worden verstrekt. Geef ook aan wat het risico is als bepaalde inkomsten niet worden gerealiseerd.</t>
  </si>
  <si>
    <t>* Vrijwaring / Voorbehoud</t>
  </si>
  <si>
    <t>De berekening is uitsluitend bedoeld voor het onderbouwen en berekenen van het aan te vragen subsidiebedrag, op basis van de Subsidieregeling Pact Woensel Zuid</t>
  </si>
  <si>
    <t>Aan de uitkomsten van de berekening kunnen geen rechten worden ontleend. Hoewel de berekeningstool met grote zorg is ontwikkeld, aanvaardt de gemeente Eindhoven geen enkele aansprakelijkheid voor eventuele fouten.</t>
  </si>
  <si>
    <t xml:space="preserve">De uitkomst van de berekening dient als bijlage bij de subsidie-aanvraag te worden gevoegd. </t>
  </si>
  <si>
    <t>Het aanvragen van subsidie doet u via de website.</t>
  </si>
  <si>
    <t>Kalenderjaar voor het 2e begrotingsjaar (activiteiten):</t>
  </si>
  <si>
    <t>Kalenderjaar voor het 3e begrotingsjaar (activiteiten):</t>
  </si>
  <si>
    <t>Hieronder kunt u een korte toelichting geven op afwijkingen van de directe personele kosten</t>
  </si>
  <si>
    <t>Hieronder kunt u een korte toelichting geven op afwijkingen van de huisvestingskosten voor de activiteit</t>
  </si>
  <si>
    <t>Licht toe in hoeverre de inkomsten zijn gegarandeerd of onder welke voorwaarden deze worden verstrekt. Geef aan wat het risico is als bepaalde inkomsten niet worden gerealiseerd.</t>
  </si>
  <si>
    <t>Verschil begroting vs realisatie</t>
  </si>
  <si>
    <t>Hieronder kunt u een korte toelichting geven op afwijkingen van de organisatiekosten voor de activiteit</t>
  </si>
  <si>
    <t>Hieronder kunt u een korte toelichting geven op de afwijkingen van de activiteitenkosten</t>
  </si>
  <si>
    <t>Hieronder kunt u een korte toelichting geven op de afwijking van de inkomsten (contributies etc.)</t>
  </si>
  <si>
    <t>Hieronder kunt u een korte toelichting geven op de afwijking van de inkomsten (cofinanciering etc.)</t>
  </si>
  <si>
    <t>Hieronder kunt u nog overige opmerkingen kwijt</t>
  </si>
  <si>
    <t>Begroting</t>
  </si>
  <si>
    <t>Realisatie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</si>
</sst>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&quot;€&quot;* #,##0.00_);_(&quot;€&quot;* \(#,##0.00\);_(&quot;€&quot;* &quot;-&quot;??_);_(@_)"/>
    <numFmt numFmtId="166" formatCode="_ &quot;€&quot;\ * #,##0_ ;_ &quot;€&quot;\ * \-#,##0_ ;_ &quot;€&quot;\ * &quot;-&quot;??_ ;_ @_ "/>
    <numFmt numFmtId="167" formatCode="0.0%"/>
    <numFmt numFmtId="168" formatCode="_(&quot;€&quot;* #,##0_);_(&quot;€&quot;* \(#,##0\);_(&quot;€&quot;* &quot;-&quot;??_);_(@_)"/>
    <numFmt numFmtId="169" formatCode="_ [$€-413]\ * #,##0_ ;_ [$€-413]\ * \-#,##0_ ;_ [$€-413]\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sz val="20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325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rgb="FFC00000"/>
      </left>
      <right/>
      <top style="dotted">
        <color rgb="FFC00000"/>
      </top>
      <bottom/>
      <diagonal/>
    </border>
    <border>
      <left style="dotted">
        <color rgb="FFC00000"/>
      </left>
      <right/>
      <top/>
      <bottom/>
      <diagonal/>
    </border>
    <border>
      <left/>
      <right style="dotted">
        <color rgb="FFC00000"/>
      </right>
      <top style="dotted">
        <color rgb="FFC00000"/>
      </top>
      <bottom/>
      <diagonal/>
    </border>
    <border>
      <left/>
      <right style="dotted">
        <color rgb="FFC00000"/>
      </right>
      <top/>
      <bottom/>
      <diagonal/>
    </border>
    <border>
      <left/>
      <right style="dotted">
        <color rgb="FFC00000"/>
      </right>
      <top style="thin">
        <color indexed="64"/>
      </top>
      <bottom style="double">
        <color indexed="64"/>
      </bottom>
      <diagonal/>
    </border>
    <border>
      <left style="dotted">
        <color rgb="FFC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0">
    <xf numFmtId="0" fontId="0" fillId="0" borderId="0" xfId="0"/>
    <xf numFmtId="166" fontId="2" fillId="3" borderId="0" xfId="1" applyNumberFormat="1" applyFont="1" applyFill="1" applyProtection="1">
      <protection locked="0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5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top" wrapText="1"/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Protection="1">
      <protection hidden="1"/>
    </xf>
    <xf numFmtId="166" fontId="2" fillId="0" borderId="1" xfId="1" applyNumberFormat="1" applyFont="1" applyBorder="1" applyProtection="1">
      <protection hidden="1"/>
    </xf>
    <xf numFmtId="166" fontId="2" fillId="0" borderId="0" xfId="1" applyNumberFormat="1" applyFont="1" applyBorder="1" applyProtection="1">
      <protection hidden="1"/>
    </xf>
    <xf numFmtId="0" fontId="9" fillId="0" borderId="0" xfId="0" applyFont="1" applyAlignment="1" applyProtection="1">
      <alignment vertical="top" wrapText="1"/>
      <protection hidden="1"/>
    </xf>
    <xf numFmtId="0" fontId="4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2" fillId="3" borderId="0" xfId="0" applyFont="1" applyFill="1" applyAlignment="1" applyProtection="1">
      <alignment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165" fontId="2" fillId="2" borderId="2" xfId="0" applyNumberFormat="1" applyFont="1" applyFill="1" applyBorder="1" applyProtection="1">
      <protection hidden="1"/>
    </xf>
    <xf numFmtId="0" fontId="5" fillId="0" borderId="0" xfId="0" applyFont="1" applyAlignment="1" applyProtection="1">
      <alignment vertical="top" wrapText="1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14" xfId="0" applyFont="1" applyBorder="1" applyProtection="1">
      <protection hidden="1"/>
    </xf>
    <xf numFmtId="167" fontId="2" fillId="0" borderId="14" xfId="2" applyNumberFormat="1" applyFont="1" applyBorder="1" applyAlignment="1" applyProtection="1">
      <alignment horizontal="right"/>
      <protection hidden="1"/>
    </xf>
    <xf numFmtId="0" fontId="6" fillId="3" borderId="15" xfId="0" applyFont="1" applyFill="1" applyBorder="1" applyAlignment="1" applyProtection="1">
      <alignment horizontal="left" vertical="top" wrapText="1"/>
      <protection locked="0"/>
    </xf>
    <xf numFmtId="165" fontId="3" fillId="0" borderId="17" xfId="0" applyNumberFormat="1" applyFont="1" applyBorder="1" applyProtection="1">
      <protection hidden="1"/>
    </xf>
    <xf numFmtId="0" fontId="3" fillId="0" borderId="18" xfId="0" applyFont="1" applyBorder="1" applyProtection="1">
      <protection hidden="1"/>
    </xf>
    <xf numFmtId="4" fontId="3" fillId="0" borderId="1" xfId="5" applyNumberFormat="1" applyFont="1" applyBorder="1" applyProtection="1">
      <protection hidden="1"/>
    </xf>
    <xf numFmtId="0" fontId="3" fillId="2" borderId="0" xfId="0" applyFont="1" applyFill="1" applyProtection="1">
      <protection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8" fillId="2" borderId="16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wrapText="1"/>
      <protection hidden="1"/>
    </xf>
    <xf numFmtId="165" fontId="2" fillId="3" borderId="16" xfId="1" applyFont="1" applyFill="1" applyBorder="1" applyProtection="1">
      <protection locked="0"/>
    </xf>
    <xf numFmtId="4" fontId="2" fillId="3" borderId="0" xfId="5" applyNumberFormat="1" applyFont="1" applyFill="1" applyProtection="1">
      <protection locked="0"/>
    </xf>
    <xf numFmtId="0" fontId="6" fillId="0" borderId="0" xfId="0" applyFont="1" applyAlignment="1" applyProtection="1">
      <alignment horizontal="left" vertical="top" wrapText="1"/>
      <protection hidden="1"/>
    </xf>
    <xf numFmtId="0" fontId="6" fillId="2" borderId="14" xfId="0" applyFont="1" applyFill="1" applyBorder="1" applyAlignment="1" applyProtection="1">
      <alignment horizontal="center" vertical="center"/>
      <protection hidden="1"/>
    </xf>
    <xf numFmtId="0" fontId="6" fillId="3" borderId="16" xfId="0" applyFont="1" applyFill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center" vertical="center"/>
      <protection hidden="1"/>
    </xf>
    <xf numFmtId="0" fontId="3" fillId="5" borderId="10" xfId="0" applyFont="1" applyFill="1" applyBorder="1" applyProtection="1">
      <protection hidden="1"/>
    </xf>
    <xf numFmtId="0" fontId="3" fillId="5" borderId="11" xfId="0" applyFont="1" applyFill="1" applyBorder="1" applyProtection="1">
      <protection hidden="1"/>
    </xf>
    <xf numFmtId="0" fontId="3" fillId="5" borderId="12" xfId="0" applyFont="1" applyFill="1" applyBorder="1" applyProtection="1">
      <protection hidden="1"/>
    </xf>
    <xf numFmtId="0" fontId="2" fillId="0" borderId="0" xfId="0" applyFont="1" applyAlignment="1" applyProtection="1">
      <alignment wrapText="1"/>
      <protection locked="0"/>
    </xf>
    <xf numFmtId="167" fontId="2" fillId="0" borderId="14" xfId="2" applyNumberFormat="1" applyFont="1" applyFill="1" applyBorder="1" applyAlignment="1" applyProtection="1">
      <alignment horizontal="right"/>
      <protection hidden="1"/>
    </xf>
    <xf numFmtId="165" fontId="2" fillId="0" borderId="16" xfId="1" applyFont="1" applyFill="1" applyBorder="1" applyProtection="1">
      <protection locked="0"/>
    </xf>
    <xf numFmtId="167" fontId="16" fillId="0" borderId="14" xfId="2" applyNumberFormat="1" applyFont="1" applyFill="1" applyBorder="1" applyAlignment="1" applyProtection="1">
      <alignment horizontal="right"/>
      <protection hidden="1"/>
    </xf>
    <xf numFmtId="0" fontId="3" fillId="0" borderId="19" xfId="0" applyFont="1" applyBorder="1" applyProtection="1">
      <protection hidden="1"/>
    </xf>
    <xf numFmtId="168" fontId="2" fillId="2" borderId="2" xfId="0" applyNumberFormat="1" applyFont="1" applyFill="1" applyBorder="1" applyProtection="1">
      <protection hidden="1"/>
    </xf>
    <xf numFmtId="166" fontId="3" fillId="0" borderId="1" xfId="1" applyNumberFormat="1" applyFont="1" applyBorder="1" applyProtection="1">
      <protection hidden="1"/>
    </xf>
    <xf numFmtId="0" fontId="14" fillId="0" borderId="20" xfId="0" applyFont="1" applyBorder="1"/>
    <xf numFmtId="165" fontId="2" fillId="0" borderId="0" xfId="1" applyFont="1" applyProtection="1">
      <protection hidden="1"/>
    </xf>
    <xf numFmtId="168" fontId="2" fillId="0" borderId="0" xfId="1" applyNumberFormat="1" applyFont="1" applyProtection="1">
      <protection hidden="1"/>
    </xf>
    <xf numFmtId="168" fontId="2" fillId="0" borderId="0" xfId="1" applyNumberFormat="1" applyFont="1" applyAlignment="1" applyProtection="1">
      <alignment horizontal="left"/>
      <protection hidden="1"/>
    </xf>
    <xf numFmtId="169" fontId="0" fillId="0" borderId="0" xfId="1" applyNumberFormat="1" applyFont="1"/>
    <xf numFmtId="169" fontId="0" fillId="0" borderId="0" xfId="0" applyNumberFormat="1"/>
    <xf numFmtId="169" fontId="0" fillId="0" borderId="22" xfId="1" applyNumberFormat="1" applyFont="1" applyBorder="1"/>
    <xf numFmtId="0" fontId="3" fillId="0" borderId="22" xfId="0" applyFont="1" applyBorder="1" applyProtection="1">
      <protection hidden="1"/>
    </xf>
    <xf numFmtId="169" fontId="14" fillId="0" borderId="22" xfId="1" applyNumberFormat="1" applyFont="1" applyBorder="1"/>
    <xf numFmtId="0" fontId="3" fillId="6" borderId="1" xfId="0" applyFont="1" applyFill="1" applyBorder="1" applyProtection="1">
      <protection hidden="1"/>
    </xf>
    <xf numFmtId="169" fontId="14" fillId="6" borderId="1" xfId="1" applyNumberFormat="1" applyFont="1" applyFill="1" applyBorder="1"/>
    <xf numFmtId="169" fontId="2" fillId="0" borderId="0" xfId="0" applyNumberFormat="1" applyFont="1" applyProtection="1">
      <protection hidden="1"/>
    </xf>
    <xf numFmtId="0" fontId="15" fillId="0" borderId="0" xfId="0" applyFont="1"/>
    <xf numFmtId="169" fontId="15" fillId="0" borderId="0" xfId="1" applyNumberFormat="1" applyFont="1"/>
    <xf numFmtId="0" fontId="13" fillId="0" borderId="20" xfId="0" applyFont="1" applyBorder="1"/>
    <xf numFmtId="169" fontId="15" fillId="0" borderId="4" xfId="0" applyNumberFormat="1" applyFont="1" applyBorder="1" applyAlignment="1">
      <alignment horizontal="center" vertical="top" wrapText="1"/>
    </xf>
    <xf numFmtId="169" fontId="0" fillId="0" borderId="0" xfId="0" applyNumberFormat="1" applyAlignment="1">
      <alignment horizontal="center" vertical="top" wrapText="1"/>
    </xf>
    <xf numFmtId="169" fontId="15" fillId="0" borderId="0" xfId="0" applyNumberFormat="1" applyFont="1" applyAlignment="1">
      <alignment horizontal="center" vertical="top" wrapText="1"/>
    </xf>
    <xf numFmtId="165" fontId="17" fillId="0" borderId="16" xfId="1" applyFont="1" applyFill="1" applyBorder="1" applyProtection="1">
      <protection locked="0"/>
    </xf>
    <xf numFmtId="0" fontId="2" fillId="3" borderId="16" xfId="1" applyNumberFormat="1" applyFont="1" applyFill="1" applyBorder="1" applyAlignment="1" applyProtection="1">
      <alignment horizontal="center"/>
      <protection locked="0"/>
    </xf>
    <xf numFmtId="167" fontId="2" fillId="0" borderId="14" xfId="2" applyNumberFormat="1" applyFont="1" applyBorder="1" applyAlignment="1" applyProtection="1">
      <alignment horizontal="center"/>
      <protection hidden="1"/>
    </xf>
    <xf numFmtId="0" fontId="3" fillId="8" borderId="1" xfId="0" applyFont="1" applyFill="1" applyBorder="1" applyProtection="1">
      <protection hidden="1"/>
    </xf>
    <xf numFmtId="166" fontId="3" fillId="8" borderId="1" xfId="1" applyNumberFormat="1" applyFont="1" applyFill="1" applyBorder="1" applyProtection="1">
      <protection hidden="1"/>
    </xf>
    <xf numFmtId="0" fontId="2" fillId="0" borderId="23" xfId="0" applyFont="1" applyBorder="1" applyProtection="1">
      <protection hidden="1"/>
    </xf>
    <xf numFmtId="169" fontId="14" fillId="0" borderId="19" xfId="1" applyNumberFormat="1" applyFont="1" applyBorder="1"/>
    <xf numFmtId="169" fontId="0" fillId="0" borderId="19" xfId="1" applyNumberFormat="1" applyFont="1" applyBorder="1"/>
    <xf numFmtId="169" fontId="14" fillId="0" borderId="1" xfId="1" applyNumberFormat="1" applyFont="1" applyBorder="1"/>
    <xf numFmtId="0" fontId="6" fillId="7" borderId="21" xfId="0" applyFont="1" applyFill="1" applyBorder="1" applyProtection="1">
      <protection hidden="1"/>
    </xf>
    <xf numFmtId="169" fontId="18" fillId="7" borderId="21" xfId="1" applyNumberFormat="1" applyFont="1" applyFill="1" applyBorder="1"/>
    <xf numFmtId="169" fontId="19" fillId="0" borderId="0" xfId="1" applyNumberFormat="1" applyFont="1"/>
    <xf numFmtId="165" fontId="17" fillId="0" borderId="16" xfId="1" applyFont="1" applyFill="1" applyBorder="1" applyProtection="1"/>
    <xf numFmtId="165" fontId="2" fillId="0" borderId="16" xfId="1" applyFont="1" applyFill="1" applyBorder="1" applyProtection="1"/>
    <xf numFmtId="0" fontId="20" fillId="0" borderId="0" xfId="0" applyFont="1" applyAlignment="1" applyProtection="1">
      <alignment horizontal="center" vertical="center"/>
      <protection hidden="1"/>
    </xf>
    <xf numFmtId="0" fontId="6" fillId="3" borderId="0" xfId="0" applyFont="1" applyFill="1" applyAlignment="1">
      <alignment horizontal="right" vertical="center"/>
    </xf>
    <xf numFmtId="0" fontId="2" fillId="3" borderId="0" xfId="0" applyFont="1" applyFill="1" applyAlignment="1" applyProtection="1">
      <alignment horizontal="left"/>
      <protection locked="0" hidden="1"/>
    </xf>
    <xf numFmtId="0" fontId="2" fillId="3" borderId="0" xfId="0" applyFont="1" applyFill="1" applyAlignment="1" applyProtection="1">
      <alignment horizontal="left" vertical="top"/>
      <protection locked="0"/>
    </xf>
    <xf numFmtId="0" fontId="2" fillId="0" borderId="0" xfId="0" applyFont="1"/>
    <xf numFmtId="0" fontId="3" fillId="0" borderId="0" xfId="0" applyFont="1"/>
    <xf numFmtId="166" fontId="2" fillId="0" borderId="0" xfId="1" applyNumberFormat="1" applyFont="1" applyBorder="1" applyProtection="1"/>
    <xf numFmtId="166" fontId="16" fillId="0" borderId="0" xfId="0" applyNumberFormat="1" applyFont="1" applyProtection="1">
      <protection hidden="1"/>
    </xf>
    <xf numFmtId="0" fontId="4" fillId="0" borderId="26" xfId="0" applyFont="1" applyBorder="1" applyAlignment="1" applyProtection="1">
      <alignment horizontal="right"/>
      <protection hidden="1"/>
    </xf>
    <xf numFmtId="166" fontId="2" fillId="0" borderId="30" xfId="1" applyNumberFormat="1" applyFont="1" applyBorder="1" applyProtection="1">
      <protection hidden="1"/>
    </xf>
    <xf numFmtId="0" fontId="2" fillId="0" borderId="26" xfId="0" applyFont="1" applyBorder="1" applyProtection="1">
      <protection hidden="1"/>
    </xf>
    <xf numFmtId="166" fontId="2" fillId="3" borderId="26" xfId="1" applyNumberFormat="1" applyFont="1" applyFill="1" applyBorder="1" applyProtection="1">
      <protection locked="0"/>
    </xf>
    <xf numFmtId="166" fontId="2" fillId="0" borderId="26" xfId="1" applyNumberFormat="1" applyFont="1" applyBorder="1" applyProtection="1">
      <protection hidden="1"/>
    </xf>
    <xf numFmtId="166" fontId="3" fillId="0" borderId="30" xfId="1" applyNumberFormat="1" applyFont="1" applyBorder="1" applyProtection="1">
      <protection hidden="1"/>
    </xf>
    <xf numFmtId="166" fontId="3" fillId="8" borderId="30" xfId="1" applyNumberFormat="1" applyFont="1" applyFill="1" applyBorder="1" applyProtection="1">
      <protection hidden="1"/>
    </xf>
    <xf numFmtId="0" fontId="4" fillId="0" borderId="27" xfId="0" applyFont="1" applyBorder="1" applyAlignment="1">
      <alignment horizontal="right"/>
    </xf>
    <xf numFmtId="166" fontId="2" fillId="0" borderId="31" xfId="1" applyNumberFormat="1" applyFont="1" applyBorder="1" applyProtection="1"/>
    <xf numFmtId="0" fontId="2" fillId="0" borderId="27" xfId="0" applyFont="1" applyBorder="1"/>
    <xf numFmtId="166" fontId="2" fillId="0" borderId="27" xfId="1" applyNumberFormat="1" applyFont="1" applyBorder="1" applyProtection="1"/>
    <xf numFmtId="166" fontId="3" fillId="0" borderId="31" xfId="1" applyNumberFormat="1" applyFont="1" applyBorder="1" applyProtection="1">
      <protection hidden="1"/>
    </xf>
    <xf numFmtId="166" fontId="3" fillId="8" borderId="31" xfId="1" applyNumberFormat="1" applyFont="1" applyFill="1" applyBorder="1" applyProtection="1"/>
    <xf numFmtId="0" fontId="2" fillId="0" borderId="19" xfId="0" applyFont="1" applyBorder="1" applyProtection="1">
      <protection hidden="1"/>
    </xf>
    <xf numFmtId="0" fontId="6" fillId="9" borderId="25" xfId="0" applyFont="1" applyFill="1" applyBorder="1" applyAlignment="1">
      <alignment horizontal="center" wrapText="1"/>
    </xf>
    <xf numFmtId="168" fontId="2" fillId="2" borderId="27" xfId="0" applyNumberFormat="1" applyFont="1" applyFill="1" applyBorder="1"/>
    <xf numFmtId="0" fontId="2" fillId="0" borderId="32" xfId="0" applyFont="1" applyBorder="1" applyProtection="1">
      <protection hidden="1"/>
    </xf>
    <xf numFmtId="166" fontId="2" fillId="0" borderId="27" xfId="1" applyNumberFormat="1" applyFont="1" applyFill="1" applyBorder="1" applyProtection="1"/>
    <xf numFmtId="0" fontId="6" fillId="9" borderId="24" xfId="0" applyFont="1" applyFill="1" applyBorder="1" applyAlignment="1" applyProtection="1">
      <alignment horizontal="center" wrapText="1"/>
      <protection hidden="1"/>
    </xf>
    <xf numFmtId="169" fontId="14" fillId="9" borderId="1" xfId="1" applyNumberFormat="1" applyFont="1" applyFill="1" applyBorder="1"/>
    <xf numFmtId="169" fontId="18" fillId="10" borderId="21" xfId="1" applyNumberFormat="1" applyFont="1" applyFill="1" applyBorder="1"/>
    <xf numFmtId="0" fontId="3" fillId="5" borderId="10" xfId="0" applyFont="1" applyFill="1" applyBorder="1" applyProtection="1">
      <protection hidden="1"/>
    </xf>
    <xf numFmtId="0" fontId="0" fillId="0" borderId="11" xfId="0" applyBorder="1"/>
    <xf numFmtId="0" fontId="0" fillId="0" borderId="12" xfId="0" applyBorder="1"/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6" fillId="5" borderId="0" xfId="0" applyFont="1" applyFill="1" applyAlignment="1" applyProtection="1">
      <alignment horizontal="center" vertical="top" wrapText="1"/>
      <protection hidden="1"/>
    </xf>
    <xf numFmtId="0" fontId="5" fillId="4" borderId="0" xfId="0" applyFont="1" applyFill="1" applyAlignment="1" applyProtection="1">
      <alignment horizont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2" fillId="3" borderId="0" xfId="0" applyFont="1" applyFill="1" applyAlignment="1" applyProtection="1">
      <alignment horizontal="left"/>
      <protection locked="0" hidden="1"/>
    </xf>
    <xf numFmtId="0" fontId="2" fillId="3" borderId="0" xfId="0" applyFont="1" applyFill="1" applyAlignment="1" applyProtection="1">
      <alignment horizontal="left" vertical="top"/>
      <protection locked="0"/>
    </xf>
    <xf numFmtId="0" fontId="3" fillId="5" borderId="3" xfId="0" applyFont="1" applyFill="1" applyBorder="1" applyAlignment="1" applyProtection="1">
      <alignment horizontal="left" vertical="top" wrapText="1"/>
      <protection hidden="1"/>
    </xf>
    <xf numFmtId="0" fontId="3" fillId="5" borderId="4" xfId="0" applyFont="1" applyFill="1" applyBorder="1" applyAlignment="1" applyProtection="1">
      <alignment horizontal="left" vertical="top" wrapText="1"/>
      <protection hidden="1"/>
    </xf>
    <xf numFmtId="0" fontId="3" fillId="5" borderId="5" xfId="0" applyFont="1" applyFill="1" applyBorder="1" applyAlignment="1" applyProtection="1">
      <alignment horizontal="left" vertical="top" wrapText="1"/>
      <protection hidden="1"/>
    </xf>
    <xf numFmtId="0" fontId="3" fillId="5" borderId="7" xfId="0" applyFont="1" applyFill="1" applyBorder="1" applyAlignment="1" applyProtection="1">
      <alignment horizontal="left" vertical="top" wrapText="1"/>
      <protection hidden="1"/>
    </xf>
    <xf numFmtId="0" fontId="3" fillId="5" borderId="8" xfId="0" applyFont="1" applyFill="1" applyBorder="1" applyAlignment="1" applyProtection="1">
      <alignment horizontal="left" vertical="top" wrapText="1"/>
      <protection hidden="1"/>
    </xf>
    <xf numFmtId="0" fontId="3" fillId="5" borderId="9" xfId="0" applyFont="1" applyFill="1" applyBorder="1" applyAlignment="1" applyProtection="1">
      <alignment horizontal="left" vertical="top" wrapText="1"/>
      <protection hidden="1"/>
    </xf>
    <xf numFmtId="0" fontId="2" fillId="3" borderId="33" xfId="0" applyFont="1" applyFill="1" applyBorder="1" applyAlignment="1" applyProtection="1">
      <alignment horizontal="left" vertical="top" wrapText="1"/>
      <protection locked="0"/>
    </xf>
    <xf numFmtId="0" fontId="2" fillId="3" borderId="34" xfId="0" applyFont="1" applyFill="1" applyBorder="1" applyAlignment="1" applyProtection="1">
      <alignment horizontal="left" vertical="top" wrapText="1"/>
      <protection locked="0"/>
    </xf>
    <xf numFmtId="0" fontId="2" fillId="3" borderId="26" xfId="0" applyFont="1" applyFill="1" applyBorder="1" applyAlignment="1" applyProtection="1">
      <alignment horizontal="left" vertical="top" wrapText="1"/>
      <protection locked="0"/>
    </xf>
    <xf numFmtId="0" fontId="2" fillId="3" borderId="27" xfId="0" applyFont="1" applyFill="1" applyBorder="1" applyAlignment="1" applyProtection="1">
      <alignment horizontal="left" vertical="top" wrapText="1"/>
      <protection locked="0"/>
    </xf>
    <xf numFmtId="0" fontId="2" fillId="3" borderId="28" xfId="0" applyFont="1" applyFill="1" applyBorder="1" applyAlignment="1" applyProtection="1">
      <alignment horizontal="left" vertical="top" wrapText="1"/>
      <protection locked="0"/>
    </xf>
    <xf numFmtId="0" fontId="2" fillId="3" borderId="20" xfId="0" applyFont="1" applyFill="1" applyBorder="1" applyAlignment="1" applyProtection="1">
      <alignment horizontal="left" vertical="top" wrapText="1"/>
      <protection locked="0"/>
    </xf>
    <xf numFmtId="0" fontId="2" fillId="3" borderId="29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14" fillId="9" borderId="10" xfId="0" applyFont="1" applyFill="1" applyBorder="1" applyAlignment="1">
      <alignment horizontal="center"/>
    </xf>
    <xf numFmtId="0" fontId="14" fillId="9" borderId="1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/>
    </xf>
    <xf numFmtId="169" fontId="0" fillId="0" borderId="4" xfId="0" applyNumberFormat="1" applyBorder="1" applyAlignment="1">
      <alignment horizontal="center" vertical="top" wrapText="1"/>
    </xf>
    <xf numFmtId="169" fontId="0" fillId="0" borderId="0" xfId="0" applyNumberFormat="1" applyAlignment="1">
      <alignment horizontal="center" vertical="top" wrapText="1"/>
    </xf>
    <xf numFmtId="0" fontId="14" fillId="6" borderId="10" xfId="0" applyFont="1" applyFill="1" applyBorder="1" applyAlignment="1">
      <alignment horizontal="center"/>
    </xf>
    <xf numFmtId="0" fontId="14" fillId="6" borderId="11" xfId="0" applyFont="1" applyFill="1" applyBorder="1" applyAlignment="1">
      <alignment horizontal="center"/>
    </xf>
    <xf numFmtId="0" fontId="14" fillId="6" borderId="12" xfId="0" applyFont="1" applyFill="1" applyBorder="1" applyAlignment="1">
      <alignment horizontal="center"/>
    </xf>
    <xf numFmtId="0" fontId="6" fillId="5" borderId="0" xfId="0" applyFont="1" applyFill="1" applyAlignment="1" applyProtection="1">
      <alignment horizontal="left" vertical="top" wrapText="1"/>
      <protection hidden="1"/>
    </xf>
    <xf numFmtId="0" fontId="2" fillId="3" borderId="0" xfId="0" applyFont="1" applyFill="1" applyAlignment="1" applyProtection="1">
      <alignment horizontal="left" vertical="center"/>
      <protection locked="0" hidden="1"/>
    </xf>
  </cellXfs>
  <cellStyles count="6">
    <cellStyle name="Komma" xfId="5" builtinId="3"/>
    <cellStyle name="Procent" xfId="2" builtinId="5"/>
    <cellStyle name="Standaard" xfId="0" builtinId="0"/>
    <cellStyle name="Valuta" xfId="1" builtinId="4"/>
    <cellStyle name="Valuta 2" xfId="3" xr:uid="{338157B9-07AB-4CAB-83F3-6D9C5F301881}"/>
    <cellStyle name="Valuta 2 2" xfId="4" xr:uid="{834D88E3-6BA5-4162-9D03-0D261E648C99}"/>
  </cellStyles>
  <dxfs count="8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99"/>
      <color rgb="FFE32527"/>
      <color rgb="FF000099"/>
      <color rgb="FF66FF33"/>
      <color rgb="FFFF4F4F"/>
      <color rgb="FFFF5050"/>
      <color rgb="FFFF3737"/>
      <color rgb="FF000000"/>
      <color rgb="FFFF0000"/>
      <color rgb="FFF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B96F014D-6A46-47A1-B493-1E97F25DBE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C851A326-78CF-49B8-8301-E6668E20E7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C0FD746E-9CC7-4F16-84BC-C440E1F208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F83EE4E4-5B3E-42A8-9908-1DBA8C11FE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DDBF33-BD00-457C-8991-821CC0115B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B6D7922D-60DC-4F90-9079-FE11B37EC7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4F424DDF-3C47-447A-A3BF-7339F7C688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33DF19AD-61DD-4F27-BF97-5C39638A55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65AAE211-3DD4-4D39-8F9B-C9AFAFF10E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C432BD16-B1BE-46EF-9CA6-7D336E5016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AD12B6CF-4EE1-4593-8603-A7FF5E343F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501BA7C7-E1C8-4CC6-AF1A-484C58F8DD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4F9C9C0C-5FF2-4211-B34D-408CFEB12F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9BAA91E4-6D0E-4E78-A457-620298A795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8048CD1D-F001-403D-AAD0-95459B8FBD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id="{F1203706-857D-4824-B39A-E0B1E2C31B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93DD845B-1E21-4E78-A0CC-1F233C2882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" name="Picture 5">
          <a:extLst>
            <a:ext uri="{FF2B5EF4-FFF2-40B4-BE49-F238E27FC236}">
              <a16:creationId xmlns:a16="http://schemas.microsoft.com/office/drawing/2014/main" id="{74BB5C92-9F97-4CBE-98AB-30C4EFCC0B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8FC040F5-8B7E-4E7D-92A6-9BC8A0A215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" name="Picture 5">
          <a:extLst>
            <a:ext uri="{FF2B5EF4-FFF2-40B4-BE49-F238E27FC236}">
              <a16:creationId xmlns:a16="http://schemas.microsoft.com/office/drawing/2014/main" id="{ECD78554-0693-4FCA-A345-775F867DC0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BBC4EEB3-5149-409F-A4B7-8BE045DB39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" name="Picture 5">
          <a:extLst>
            <a:ext uri="{FF2B5EF4-FFF2-40B4-BE49-F238E27FC236}">
              <a16:creationId xmlns:a16="http://schemas.microsoft.com/office/drawing/2014/main" id="{E29664F3-7CD0-4866-B46C-A830085133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" name="Picture 5">
          <a:extLst>
            <a:ext uri="{FF2B5EF4-FFF2-40B4-BE49-F238E27FC236}">
              <a16:creationId xmlns:a16="http://schemas.microsoft.com/office/drawing/2014/main" id="{A1D50E58-CA3D-4221-B2C6-57628AD87D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" name="Picture 5">
          <a:extLst>
            <a:ext uri="{FF2B5EF4-FFF2-40B4-BE49-F238E27FC236}">
              <a16:creationId xmlns:a16="http://schemas.microsoft.com/office/drawing/2014/main" id="{488F50E3-6E9E-4401-9FD1-1523A5EA05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B382903F-38E9-43FA-843E-98D9F3B275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" name="Picture 5">
          <a:extLst>
            <a:ext uri="{FF2B5EF4-FFF2-40B4-BE49-F238E27FC236}">
              <a16:creationId xmlns:a16="http://schemas.microsoft.com/office/drawing/2014/main" id="{7E99C3AF-BBCF-4BD8-A7EE-C6D7493A1D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id="{AD20793F-17E5-4B96-A584-B12E6086B0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" name="Picture 5">
          <a:extLst>
            <a:ext uri="{FF2B5EF4-FFF2-40B4-BE49-F238E27FC236}">
              <a16:creationId xmlns:a16="http://schemas.microsoft.com/office/drawing/2014/main" id="{27F62DEB-8DAF-4081-96A4-102670BC0F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E563160C-A909-4582-89F0-4C91B6C358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E6D1CC68-BAA0-47C8-8535-983E53FDF3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" name="Picture 5">
          <a:extLst>
            <a:ext uri="{FF2B5EF4-FFF2-40B4-BE49-F238E27FC236}">
              <a16:creationId xmlns:a16="http://schemas.microsoft.com/office/drawing/2014/main" id="{861C04DC-B9C3-4D03-8CF8-9C046F15E3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" name="Picture 5">
          <a:extLst>
            <a:ext uri="{FF2B5EF4-FFF2-40B4-BE49-F238E27FC236}">
              <a16:creationId xmlns:a16="http://schemas.microsoft.com/office/drawing/2014/main" id="{BAE1BD62-C19B-49C2-91CA-BD8998204A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id="{7B651D12-E4CC-4DDC-A4CA-123DAE3506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" name="Picture 5">
          <a:extLst>
            <a:ext uri="{FF2B5EF4-FFF2-40B4-BE49-F238E27FC236}">
              <a16:creationId xmlns:a16="http://schemas.microsoft.com/office/drawing/2014/main" id="{1156EB12-088D-48E8-BDB6-6B27226DF3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id="{C050D0C3-256E-4A4E-B6C0-7B743A893F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" name="Picture 5">
          <a:extLst>
            <a:ext uri="{FF2B5EF4-FFF2-40B4-BE49-F238E27FC236}">
              <a16:creationId xmlns:a16="http://schemas.microsoft.com/office/drawing/2014/main" id="{71518F4B-5A31-49EB-9245-2BB74EBDF4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" name="Picture 5">
          <a:extLst>
            <a:ext uri="{FF2B5EF4-FFF2-40B4-BE49-F238E27FC236}">
              <a16:creationId xmlns:a16="http://schemas.microsoft.com/office/drawing/2014/main" id="{3451C749-69F9-4CD3-924F-1B9235B543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id="{8E7E95B3-8181-424F-9054-E31BDACB7B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" name="Picture 5">
          <a:extLst>
            <a:ext uri="{FF2B5EF4-FFF2-40B4-BE49-F238E27FC236}">
              <a16:creationId xmlns:a16="http://schemas.microsoft.com/office/drawing/2014/main" id="{DAF97F04-9DDF-4D72-904E-994A47A25D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" name="Picture 5">
          <a:extLst>
            <a:ext uri="{FF2B5EF4-FFF2-40B4-BE49-F238E27FC236}">
              <a16:creationId xmlns:a16="http://schemas.microsoft.com/office/drawing/2014/main" id="{F92E1A98-A6CD-49BA-BE82-D64C54E769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" name="Picture 5">
          <a:extLst>
            <a:ext uri="{FF2B5EF4-FFF2-40B4-BE49-F238E27FC236}">
              <a16:creationId xmlns:a16="http://schemas.microsoft.com/office/drawing/2014/main" id="{62E69BFF-6250-4B9A-8441-4259310DAB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" name="Picture 5">
          <a:extLst>
            <a:ext uri="{FF2B5EF4-FFF2-40B4-BE49-F238E27FC236}">
              <a16:creationId xmlns:a16="http://schemas.microsoft.com/office/drawing/2014/main" id="{718AFEC2-93B9-4F49-A10D-956B48C694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" name="Picture 5">
          <a:extLst>
            <a:ext uri="{FF2B5EF4-FFF2-40B4-BE49-F238E27FC236}">
              <a16:creationId xmlns:a16="http://schemas.microsoft.com/office/drawing/2014/main" id="{36F89DB3-BE43-4F88-973F-AB239B28ED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" name="Picture 5">
          <a:extLst>
            <a:ext uri="{FF2B5EF4-FFF2-40B4-BE49-F238E27FC236}">
              <a16:creationId xmlns:a16="http://schemas.microsoft.com/office/drawing/2014/main" id="{C24BB342-C880-40C7-AB36-697468760C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" name="Picture 5">
          <a:extLst>
            <a:ext uri="{FF2B5EF4-FFF2-40B4-BE49-F238E27FC236}">
              <a16:creationId xmlns:a16="http://schemas.microsoft.com/office/drawing/2014/main" id="{084CDE1C-C3FB-46A5-9FDC-A74A8CCE9A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" name="Picture 5">
          <a:extLst>
            <a:ext uri="{FF2B5EF4-FFF2-40B4-BE49-F238E27FC236}">
              <a16:creationId xmlns:a16="http://schemas.microsoft.com/office/drawing/2014/main" id="{A6078A7F-68E4-4BA5-A58E-AFA4F0CB28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" name="Picture 5">
          <a:extLst>
            <a:ext uri="{FF2B5EF4-FFF2-40B4-BE49-F238E27FC236}">
              <a16:creationId xmlns:a16="http://schemas.microsoft.com/office/drawing/2014/main" id="{5B9EF5FF-3D84-4D5F-9576-1F6405762E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" name="Picture 5">
          <a:extLst>
            <a:ext uri="{FF2B5EF4-FFF2-40B4-BE49-F238E27FC236}">
              <a16:creationId xmlns:a16="http://schemas.microsoft.com/office/drawing/2014/main" id="{05A3B135-E669-4319-BF98-BBBBD0FB99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" name="Picture 5">
          <a:extLst>
            <a:ext uri="{FF2B5EF4-FFF2-40B4-BE49-F238E27FC236}">
              <a16:creationId xmlns:a16="http://schemas.microsoft.com/office/drawing/2014/main" id="{E3C95467-1050-48A7-8E1A-B521F33FC0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" name="Picture 5">
          <a:extLst>
            <a:ext uri="{FF2B5EF4-FFF2-40B4-BE49-F238E27FC236}">
              <a16:creationId xmlns:a16="http://schemas.microsoft.com/office/drawing/2014/main" id="{1B757995-A511-428E-8F1B-66638E3EC7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" name="Picture 5">
          <a:extLst>
            <a:ext uri="{FF2B5EF4-FFF2-40B4-BE49-F238E27FC236}">
              <a16:creationId xmlns:a16="http://schemas.microsoft.com/office/drawing/2014/main" id="{891DF935-F7ED-46DE-A8F5-E5F45E9821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" name="Picture 5">
          <a:extLst>
            <a:ext uri="{FF2B5EF4-FFF2-40B4-BE49-F238E27FC236}">
              <a16:creationId xmlns:a16="http://schemas.microsoft.com/office/drawing/2014/main" id="{6CA4255C-D146-445B-B206-8A06184BEE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" name="Picture 5">
          <a:extLst>
            <a:ext uri="{FF2B5EF4-FFF2-40B4-BE49-F238E27FC236}">
              <a16:creationId xmlns:a16="http://schemas.microsoft.com/office/drawing/2014/main" id="{F1085678-77E7-4984-AA31-F69A4422A9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00D15099-5274-4DE9-B605-88663AB950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" name="Picture 5">
          <a:extLst>
            <a:ext uri="{FF2B5EF4-FFF2-40B4-BE49-F238E27FC236}">
              <a16:creationId xmlns:a16="http://schemas.microsoft.com/office/drawing/2014/main" id="{A8ACCC7C-7894-4B89-B7B7-FCA19CD9F2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" name="Picture 5">
          <a:extLst>
            <a:ext uri="{FF2B5EF4-FFF2-40B4-BE49-F238E27FC236}">
              <a16:creationId xmlns:a16="http://schemas.microsoft.com/office/drawing/2014/main" id="{5A48150F-3170-4A95-ADAA-A11770BE27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" name="Picture 5">
          <a:extLst>
            <a:ext uri="{FF2B5EF4-FFF2-40B4-BE49-F238E27FC236}">
              <a16:creationId xmlns:a16="http://schemas.microsoft.com/office/drawing/2014/main" id="{217B296C-BE47-406B-8B11-4F19037206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" name="Picture 5">
          <a:extLst>
            <a:ext uri="{FF2B5EF4-FFF2-40B4-BE49-F238E27FC236}">
              <a16:creationId xmlns:a16="http://schemas.microsoft.com/office/drawing/2014/main" id="{FB6BD86D-36E3-4571-9912-2290EE2011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" name="Picture 5">
          <a:extLst>
            <a:ext uri="{FF2B5EF4-FFF2-40B4-BE49-F238E27FC236}">
              <a16:creationId xmlns:a16="http://schemas.microsoft.com/office/drawing/2014/main" id="{597B1D24-D77F-42FE-BFD6-685B85C64F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" name="Picture 5">
          <a:extLst>
            <a:ext uri="{FF2B5EF4-FFF2-40B4-BE49-F238E27FC236}">
              <a16:creationId xmlns:a16="http://schemas.microsoft.com/office/drawing/2014/main" id="{CA863606-12B9-41AA-BE4B-4AA60B92DE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" name="Picture 5">
          <a:extLst>
            <a:ext uri="{FF2B5EF4-FFF2-40B4-BE49-F238E27FC236}">
              <a16:creationId xmlns:a16="http://schemas.microsoft.com/office/drawing/2014/main" id="{E4261E7A-62FF-4171-8D22-FC78A9CD9F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" name="Picture 5">
          <a:extLst>
            <a:ext uri="{FF2B5EF4-FFF2-40B4-BE49-F238E27FC236}">
              <a16:creationId xmlns:a16="http://schemas.microsoft.com/office/drawing/2014/main" id="{C229A76A-2E61-467C-8D5D-A06E061BA7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" name="Picture 5">
          <a:extLst>
            <a:ext uri="{FF2B5EF4-FFF2-40B4-BE49-F238E27FC236}">
              <a16:creationId xmlns:a16="http://schemas.microsoft.com/office/drawing/2014/main" id="{F1FCA51D-ABDF-4A9A-B99E-CEFE5545DE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" name="Picture 5">
          <a:extLst>
            <a:ext uri="{FF2B5EF4-FFF2-40B4-BE49-F238E27FC236}">
              <a16:creationId xmlns:a16="http://schemas.microsoft.com/office/drawing/2014/main" id="{33DEB25A-AB3A-4283-8514-B5C3FEAC2F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" name="Picture 5">
          <a:extLst>
            <a:ext uri="{FF2B5EF4-FFF2-40B4-BE49-F238E27FC236}">
              <a16:creationId xmlns:a16="http://schemas.microsoft.com/office/drawing/2014/main" id="{A20EEDD3-8C8E-4BFD-B793-A2CAA7D5B3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" name="Picture 5">
          <a:extLst>
            <a:ext uri="{FF2B5EF4-FFF2-40B4-BE49-F238E27FC236}">
              <a16:creationId xmlns:a16="http://schemas.microsoft.com/office/drawing/2014/main" id="{1184CC26-7249-4514-9141-A69B3D9EE4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" name="Picture 5">
          <a:extLst>
            <a:ext uri="{FF2B5EF4-FFF2-40B4-BE49-F238E27FC236}">
              <a16:creationId xmlns:a16="http://schemas.microsoft.com/office/drawing/2014/main" id="{87168927-A93B-46C4-A98E-3FA5604B27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" name="Picture 5">
          <a:extLst>
            <a:ext uri="{FF2B5EF4-FFF2-40B4-BE49-F238E27FC236}">
              <a16:creationId xmlns:a16="http://schemas.microsoft.com/office/drawing/2014/main" id="{32A1A218-1CE0-49B2-B5BC-8FFEB7194E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" name="Picture 5">
          <a:extLst>
            <a:ext uri="{FF2B5EF4-FFF2-40B4-BE49-F238E27FC236}">
              <a16:creationId xmlns:a16="http://schemas.microsoft.com/office/drawing/2014/main" id="{EA2E8494-D4AE-4EB4-8EA6-B83A8A7291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" name="Picture 5">
          <a:extLst>
            <a:ext uri="{FF2B5EF4-FFF2-40B4-BE49-F238E27FC236}">
              <a16:creationId xmlns:a16="http://schemas.microsoft.com/office/drawing/2014/main" id="{52C8E65C-EE34-4E87-831C-AE13845329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" name="Picture 5">
          <a:extLst>
            <a:ext uri="{FF2B5EF4-FFF2-40B4-BE49-F238E27FC236}">
              <a16:creationId xmlns:a16="http://schemas.microsoft.com/office/drawing/2014/main" id="{1FB1C6EC-CA79-40DB-85A6-4BBF76F82D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" name="Picture 5">
          <a:extLst>
            <a:ext uri="{FF2B5EF4-FFF2-40B4-BE49-F238E27FC236}">
              <a16:creationId xmlns:a16="http://schemas.microsoft.com/office/drawing/2014/main" id="{4AAA69EC-19A6-45A6-99AF-D756E688CC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" name="Picture 5">
          <a:extLst>
            <a:ext uri="{FF2B5EF4-FFF2-40B4-BE49-F238E27FC236}">
              <a16:creationId xmlns:a16="http://schemas.microsoft.com/office/drawing/2014/main" id="{944E57F3-A5CC-4C55-A325-B05BDBD94F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" name="Picture 5">
          <a:extLst>
            <a:ext uri="{FF2B5EF4-FFF2-40B4-BE49-F238E27FC236}">
              <a16:creationId xmlns:a16="http://schemas.microsoft.com/office/drawing/2014/main" id="{03BB5FAA-F7F7-4E9E-B1CD-992AC5C941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" name="Picture 5">
          <a:extLst>
            <a:ext uri="{FF2B5EF4-FFF2-40B4-BE49-F238E27FC236}">
              <a16:creationId xmlns:a16="http://schemas.microsoft.com/office/drawing/2014/main" id="{D28CAD98-6303-4D2F-AE3E-38A94691D6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" name="Picture 5">
          <a:extLst>
            <a:ext uri="{FF2B5EF4-FFF2-40B4-BE49-F238E27FC236}">
              <a16:creationId xmlns:a16="http://schemas.microsoft.com/office/drawing/2014/main" id="{A022798D-C2E6-4639-9146-DEE4B430A7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" name="Picture 5">
          <a:extLst>
            <a:ext uri="{FF2B5EF4-FFF2-40B4-BE49-F238E27FC236}">
              <a16:creationId xmlns:a16="http://schemas.microsoft.com/office/drawing/2014/main" id="{DA180F87-62D2-4CBD-BD4F-4FC295E27F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" name="Picture 5">
          <a:extLst>
            <a:ext uri="{FF2B5EF4-FFF2-40B4-BE49-F238E27FC236}">
              <a16:creationId xmlns:a16="http://schemas.microsoft.com/office/drawing/2014/main" id="{253EFDEC-0A20-4860-B338-B5EA95CCA1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" name="Picture 5">
          <a:extLst>
            <a:ext uri="{FF2B5EF4-FFF2-40B4-BE49-F238E27FC236}">
              <a16:creationId xmlns:a16="http://schemas.microsoft.com/office/drawing/2014/main" id="{D46C3295-A9CD-4339-BF7E-E6F42B6DC6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" name="Picture 5">
          <a:extLst>
            <a:ext uri="{FF2B5EF4-FFF2-40B4-BE49-F238E27FC236}">
              <a16:creationId xmlns:a16="http://schemas.microsoft.com/office/drawing/2014/main" id="{19E1C7D4-47C6-4247-A43E-F70D982DB6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" name="Picture 5">
          <a:extLst>
            <a:ext uri="{FF2B5EF4-FFF2-40B4-BE49-F238E27FC236}">
              <a16:creationId xmlns:a16="http://schemas.microsoft.com/office/drawing/2014/main" id="{C2C0B7D9-23B9-4FD3-8E2A-6C00282D68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" name="Picture 5">
          <a:extLst>
            <a:ext uri="{FF2B5EF4-FFF2-40B4-BE49-F238E27FC236}">
              <a16:creationId xmlns:a16="http://schemas.microsoft.com/office/drawing/2014/main" id="{850435FB-D02C-4E74-8EC0-E429BC278E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" name="Picture 5">
          <a:extLst>
            <a:ext uri="{FF2B5EF4-FFF2-40B4-BE49-F238E27FC236}">
              <a16:creationId xmlns:a16="http://schemas.microsoft.com/office/drawing/2014/main" id="{2C412C04-4429-4BB2-BC1F-AFEC89831C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" name="Picture 5">
          <a:extLst>
            <a:ext uri="{FF2B5EF4-FFF2-40B4-BE49-F238E27FC236}">
              <a16:creationId xmlns:a16="http://schemas.microsoft.com/office/drawing/2014/main" id="{71035222-C186-4609-924C-5827A8EC5F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" name="Picture 5">
          <a:extLst>
            <a:ext uri="{FF2B5EF4-FFF2-40B4-BE49-F238E27FC236}">
              <a16:creationId xmlns:a16="http://schemas.microsoft.com/office/drawing/2014/main" id="{DFE89D90-754B-470C-8D0F-DD3FD880A1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" name="Picture 5">
          <a:extLst>
            <a:ext uri="{FF2B5EF4-FFF2-40B4-BE49-F238E27FC236}">
              <a16:creationId xmlns:a16="http://schemas.microsoft.com/office/drawing/2014/main" id="{5AEB0F7B-5677-4326-BF78-6E975B2E66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" name="Picture 5">
          <a:extLst>
            <a:ext uri="{FF2B5EF4-FFF2-40B4-BE49-F238E27FC236}">
              <a16:creationId xmlns:a16="http://schemas.microsoft.com/office/drawing/2014/main" id="{287265B6-FF55-434F-9556-B9008A9C34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" name="Picture 5">
          <a:extLst>
            <a:ext uri="{FF2B5EF4-FFF2-40B4-BE49-F238E27FC236}">
              <a16:creationId xmlns:a16="http://schemas.microsoft.com/office/drawing/2014/main" id="{9B4FED3B-C592-44DB-893A-77C6F2F598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" name="Picture 5">
          <a:extLst>
            <a:ext uri="{FF2B5EF4-FFF2-40B4-BE49-F238E27FC236}">
              <a16:creationId xmlns:a16="http://schemas.microsoft.com/office/drawing/2014/main" id="{FCC638E7-14D6-4B0E-AC5A-4EB3E39E25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" name="Picture 5">
          <a:extLst>
            <a:ext uri="{FF2B5EF4-FFF2-40B4-BE49-F238E27FC236}">
              <a16:creationId xmlns:a16="http://schemas.microsoft.com/office/drawing/2014/main" id="{985E045C-4E7D-4C21-A4E8-E5BA796410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" name="Picture 5">
          <a:extLst>
            <a:ext uri="{FF2B5EF4-FFF2-40B4-BE49-F238E27FC236}">
              <a16:creationId xmlns:a16="http://schemas.microsoft.com/office/drawing/2014/main" id="{95FA0778-72CD-421E-B136-5656C78944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" name="Picture 5">
          <a:extLst>
            <a:ext uri="{FF2B5EF4-FFF2-40B4-BE49-F238E27FC236}">
              <a16:creationId xmlns:a16="http://schemas.microsoft.com/office/drawing/2014/main" id="{F33F6BDC-3D68-48F3-842C-79C8B5E260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" name="Picture 5">
          <a:extLst>
            <a:ext uri="{FF2B5EF4-FFF2-40B4-BE49-F238E27FC236}">
              <a16:creationId xmlns:a16="http://schemas.microsoft.com/office/drawing/2014/main" id="{FC0CBDE0-237D-40F3-8240-1F2021D260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" name="Picture 5">
          <a:extLst>
            <a:ext uri="{FF2B5EF4-FFF2-40B4-BE49-F238E27FC236}">
              <a16:creationId xmlns:a16="http://schemas.microsoft.com/office/drawing/2014/main" id="{DC2909AF-A050-4FEA-8709-86BEC3F3AB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" name="Picture 5">
          <a:extLst>
            <a:ext uri="{FF2B5EF4-FFF2-40B4-BE49-F238E27FC236}">
              <a16:creationId xmlns:a16="http://schemas.microsoft.com/office/drawing/2014/main" id="{92690C63-BFEB-4FD3-A629-1E3ADD1CB6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" name="Picture 5">
          <a:extLst>
            <a:ext uri="{FF2B5EF4-FFF2-40B4-BE49-F238E27FC236}">
              <a16:creationId xmlns:a16="http://schemas.microsoft.com/office/drawing/2014/main" id="{13F5D279-3A20-4089-A634-9E4D2B37D1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" name="Picture 5">
          <a:extLst>
            <a:ext uri="{FF2B5EF4-FFF2-40B4-BE49-F238E27FC236}">
              <a16:creationId xmlns:a16="http://schemas.microsoft.com/office/drawing/2014/main" id="{666C3E6C-1AFA-4336-9CC8-15CFA7EFAA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" name="Picture 5">
          <a:extLst>
            <a:ext uri="{FF2B5EF4-FFF2-40B4-BE49-F238E27FC236}">
              <a16:creationId xmlns:a16="http://schemas.microsoft.com/office/drawing/2014/main" id="{F341F90D-051E-4A23-AA3D-9331B4450A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" name="Picture 5">
          <a:extLst>
            <a:ext uri="{FF2B5EF4-FFF2-40B4-BE49-F238E27FC236}">
              <a16:creationId xmlns:a16="http://schemas.microsoft.com/office/drawing/2014/main" id="{19BA7B9C-60A5-44EE-9657-B82804EDAF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" name="Picture 5">
          <a:extLst>
            <a:ext uri="{FF2B5EF4-FFF2-40B4-BE49-F238E27FC236}">
              <a16:creationId xmlns:a16="http://schemas.microsoft.com/office/drawing/2014/main" id="{BC1C45EE-E8C8-4742-9763-88557F44F1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" name="Picture 5">
          <a:extLst>
            <a:ext uri="{FF2B5EF4-FFF2-40B4-BE49-F238E27FC236}">
              <a16:creationId xmlns:a16="http://schemas.microsoft.com/office/drawing/2014/main" id="{E2483A1B-7423-4691-A1E0-F55869556D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" name="Picture 5">
          <a:extLst>
            <a:ext uri="{FF2B5EF4-FFF2-40B4-BE49-F238E27FC236}">
              <a16:creationId xmlns:a16="http://schemas.microsoft.com/office/drawing/2014/main" id="{77550A81-5FDA-4685-A536-244628708C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" name="Picture 5">
          <a:extLst>
            <a:ext uri="{FF2B5EF4-FFF2-40B4-BE49-F238E27FC236}">
              <a16:creationId xmlns:a16="http://schemas.microsoft.com/office/drawing/2014/main" id="{099CE3D4-6430-466F-A1BE-BA139CB0E9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" name="Picture 5">
          <a:extLst>
            <a:ext uri="{FF2B5EF4-FFF2-40B4-BE49-F238E27FC236}">
              <a16:creationId xmlns:a16="http://schemas.microsoft.com/office/drawing/2014/main" id="{F31A40D6-2E0B-4376-8B06-A0943402F3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" name="Picture 5">
          <a:extLst>
            <a:ext uri="{FF2B5EF4-FFF2-40B4-BE49-F238E27FC236}">
              <a16:creationId xmlns:a16="http://schemas.microsoft.com/office/drawing/2014/main" id="{B006E316-6864-4CC6-BA81-C8DB0A6177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" name="Picture 5">
          <a:extLst>
            <a:ext uri="{FF2B5EF4-FFF2-40B4-BE49-F238E27FC236}">
              <a16:creationId xmlns:a16="http://schemas.microsoft.com/office/drawing/2014/main" id="{12B90DF5-B804-4A00-A590-9F1C62A699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" name="Picture 5">
          <a:extLst>
            <a:ext uri="{FF2B5EF4-FFF2-40B4-BE49-F238E27FC236}">
              <a16:creationId xmlns:a16="http://schemas.microsoft.com/office/drawing/2014/main" id="{CF919C0A-9D49-4E57-AE87-1D642AE990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" name="Picture 5">
          <a:extLst>
            <a:ext uri="{FF2B5EF4-FFF2-40B4-BE49-F238E27FC236}">
              <a16:creationId xmlns:a16="http://schemas.microsoft.com/office/drawing/2014/main" id="{15B568E7-5A51-4754-BFAB-92A7576C13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" name="Picture 5">
          <a:extLst>
            <a:ext uri="{FF2B5EF4-FFF2-40B4-BE49-F238E27FC236}">
              <a16:creationId xmlns:a16="http://schemas.microsoft.com/office/drawing/2014/main" id="{EB09EA45-F6FD-4DBE-993A-C7FF1C031D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" name="Picture 5">
          <a:extLst>
            <a:ext uri="{FF2B5EF4-FFF2-40B4-BE49-F238E27FC236}">
              <a16:creationId xmlns:a16="http://schemas.microsoft.com/office/drawing/2014/main" id="{3A39D9AF-5ED5-4E7E-9415-A9C5B3CD21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" name="Picture 5">
          <a:extLst>
            <a:ext uri="{FF2B5EF4-FFF2-40B4-BE49-F238E27FC236}">
              <a16:creationId xmlns:a16="http://schemas.microsoft.com/office/drawing/2014/main" id="{CF84A8EA-7BB4-4D54-BB65-447DA34E90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" name="Picture 5">
          <a:extLst>
            <a:ext uri="{FF2B5EF4-FFF2-40B4-BE49-F238E27FC236}">
              <a16:creationId xmlns:a16="http://schemas.microsoft.com/office/drawing/2014/main" id="{7EE4067A-DD43-456F-B9DD-BDE2F98485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" name="Picture 5">
          <a:extLst>
            <a:ext uri="{FF2B5EF4-FFF2-40B4-BE49-F238E27FC236}">
              <a16:creationId xmlns:a16="http://schemas.microsoft.com/office/drawing/2014/main" id="{1E906A20-60B8-49E3-A65E-63E7C16D26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" name="Picture 5">
          <a:extLst>
            <a:ext uri="{FF2B5EF4-FFF2-40B4-BE49-F238E27FC236}">
              <a16:creationId xmlns:a16="http://schemas.microsoft.com/office/drawing/2014/main" id="{441DED42-6901-405A-8F9C-E77E03046B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" name="Picture 5">
          <a:extLst>
            <a:ext uri="{FF2B5EF4-FFF2-40B4-BE49-F238E27FC236}">
              <a16:creationId xmlns:a16="http://schemas.microsoft.com/office/drawing/2014/main" id="{4ECA71F5-2303-4311-AD1F-5313DA9FF9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" name="Picture 5">
          <a:extLst>
            <a:ext uri="{FF2B5EF4-FFF2-40B4-BE49-F238E27FC236}">
              <a16:creationId xmlns:a16="http://schemas.microsoft.com/office/drawing/2014/main" id="{FA6CA474-4098-4EEE-AF12-C55E4F59E5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" name="Picture 5">
          <a:extLst>
            <a:ext uri="{FF2B5EF4-FFF2-40B4-BE49-F238E27FC236}">
              <a16:creationId xmlns:a16="http://schemas.microsoft.com/office/drawing/2014/main" id="{814F1F6D-6FA4-4BCE-98DD-F16F496A44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" name="Picture 5">
          <a:extLst>
            <a:ext uri="{FF2B5EF4-FFF2-40B4-BE49-F238E27FC236}">
              <a16:creationId xmlns:a16="http://schemas.microsoft.com/office/drawing/2014/main" id="{7D15337C-0233-4F12-8AAF-9F9C16EF2B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" name="Picture 5">
          <a:extLst>
            <a:ext uri="{FF2B5EF4-FFF2-40B4-BE49-F238E27FC236}">
              <a16:creationId xmlns:a16="http://schemas.microsoft.com/office/drawing/2014/main" id="{903BBEAC-C461-4294-968B-AF1AACA2DF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" name="Picture 5">
          <a:extLst>
            <a:ext uri="{FF2B5EF4-FFF2-40B4-BE49-F238E27FC236}">
              <a16:creationId xmlns:a16="http://schemas.microsoft.com/office/drawing/2014/main" id="{056CF3A4-753A-4BC9-9BFA-485221C161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" name="Picture 5">
          <a:extLst>
            <a:ext uri="{FF2B5EF4-FFF2-40B4-BE49-F238E27FC236}">
              <a16:creationId xmlns:a16="http://schemas.microsoft.com/office/drawing/2014/main" id="{4F1BCFB8-114A-49D0-AB2C-A4D882A02D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" name="Picture 5">
          <a:extLst>
            <a:ext uri="{FF2B5EF4-FFF2-40B4-BE49-F238E27FC236}">
              <a16:creationId xmlns:a16="http://schemas.microsoft.com/office/drawing/2014/main" id="{542D6494-D711-46FD-BB44-A53DAF91D2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" name="Picture 5">
          <a:extLst>
            <a:ext uri="{FF2B5EF4-FFF2-40B4-BE49-F238E27FC236}">
              <a16:creationId xmlns:a16="http://schemas.microsoft.com/office/drawing/2014/main" id="{EFD0F8F8-7C66-42C4-8E84-D07A6FDD5C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" name="Picture 5">
          <a:extLst>
            <a:ext uri="{FF2B5EF4-FFF2-40B4-BE49-F238E27FC236}">
              <a16:creationId xmlns:a16="http://schemas.microsoft.com/office/drawing/2014/main" id="{F50E4C29-4A94-4233-BC7C-F24B5476B3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6" name="Picture 5">
          <a:extLst>
            <a:ext uri="{FF2B5EF4-FFF2-40B4-BE49-F238E27FC236}">
              <a16:creationId xmlns:a16="http://schemas.microsoft.com/office/drawing/2014/main" id="{997D4FA7-ED95-48A5-918E-E6906F2B08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7" name="Picture 5">
          <a:extLst>
            <a:ext uri="{FF2B5EF4-FFF2-40B4-BE49-F238E27FC236}">
              <a16:creationId xmlns:a16="http://schemas.microsoft.com/office/drawing/2014/main" id="{F3610086-34D2-4C7A-9069-62B035F9D6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8" name="Picture 5">
          <a:extLst>
            <a:ext uri="{FF2B5EF4-FFF2-40B4-BE49-F238E27FC236}">
              <a16:creationId xmlns:a16="http://schemas.microsoft.com/office/drawing/2014/main" id="{44DF872E-0256-4F15-8BD3-490BF2CF33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9" name="Picture 5">
          <a:extLst>
            <a:ext uri="{FF2B5EF4-FFF2-40B4-BE49-F238E27FC236}">
              <a16:creationId xmlns:a16="http://schemas.microsoft.com/office/drawing/2014/main" id="{199A8E4E-7A73-4E09-9078-D8E24EDA7C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0" name="Picture 5">
          <a:extLst>
            <a:ext uri="{FF2B5EF4-FFF2-40B4-BE49-F238E27FC236}">
              <a16:creationId xmlns:a16="http://schemas.microsoft.com/office/drawing/2014/main" id="{03303D8B-1B12-4D73-B024-6726D0C5A4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1" name="Picture 5">
          <a:extLst>
            <a:ext uri="{FF2B5EF4-FFF2-40B4-BE49-F238E27FC236}">
              <a16:creationId xmlns:a16="http://schemas.microsoft.com/office/drawing/2014/main" id="{C4739237-406D-4163-A039-06E115EECC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2" name="Picture 5">
          <a:extLst>
            <a:ext uri="{FF2B5EF4-FFF2-40B4-BE49-F238E27FC236}">
              <a16:creationId xmlns:a16="http://schemas.microsoft.com/office/drawing/2014/main" id="{F95C3881-FAB6-4E52-9D7C-AA074013D1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3" name="Picture 5">
          <a:extLst>
            <a:ext uri="{FF2B5EF4-FFF2-40B4-BE49-F238E27FC236}">
              <a16:creationId xmlns:a16="http://schemas.microsoft.com/office/drawing/2014/main" id="{1707C7FB-6C01-431D-946C-7C4D405727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4" name="Picture 5">
          <a:extLst>
            <a:ext uri="{FF2B5EF4-FFF2-40B4-BE49-F238E27FC236}">
              <a16:creationId xmlns:a16="http://schemas.microsoft.com/office/drawing/2014/main" id="{3E86DFC0-1807-4F8C-AE53-3BB6A6CC37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5" name="Picture 5">
          <a:extLst>
            <a:ext uri="{FF2B5EF4-FFF2-40B4-BE49-F238E27FC236}">
              <a16:creationId xmlns:a16="http://schemas.microsoft.com/office/drawing/2014/main" id="{67F22436-8CD5-4C74-8A19-8C6E72B934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6" name="Picture 5">
          <a:extLst>
            <a:ext uri="{FF2B5EF4-FFF2-40B4-BE49-F238E27FC236}">
              <a16:creationId xmlns:a16="http://schemas.microsoft.com/office/drawing/2014/main" id="{478ACACF-4FBF-4569-844B-45BB6CD922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7" name="Picture 5">
          <a:extLst>
            <a:ext uri="{FF2B5EF4-FFF2-40B4-BE49-F238E27FC236}">
              <a16:creationId xmlns:a16="http://schemas.microsoft.com/office/drawing/2014/main" id="{A1F6BC95-7CFD-487D-8FB8-2C38168AC9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8" name="Picture 5">
          <a:extLst>
            <a:ext uri="{FF2B5EF4-FFF2-40B4-BE49-F238E27FC236}">
              <a16:creationId xmlns:a16="http://schemas.microsoft.com/office/drawing/2014/main" id="{8DF312C1-5CD6-4E31-9782-9E2C456DA4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9" name="Picture 5">
          <a:extLst>
            <a:ext uri="{FF2B5EF4-FFF2-40B4-BE49-F238E27FC236}">
              <a16:creationId xmlns:a16="http://schemas.microsoft.com/office/drawing/2014/main" id="{0B1CEF59-917B-4917-BDC8-D1F5F937F7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0" name="Picture 5">
          <a:extLst>
            <a:ext uri="{FF2B5EF4-FFF2-40B4-BE49-F238E27FC236}">
              <a16:creationId xmlns:a16="http://schemas.microsoft.com/office/drawing/2014/main" id="{34D3C12D-62E4-4E48-B30C-29685F1745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1" name="Picture 5">
          <a:extLst>
            <a:ext uri="{FF2B5EF4-FFF2-40B4-BE49-F238E27FC236}">
              <a16:creationId xmlns:a16="http://schemas.microsoft.com/office/drawing/2014/main" id="{C859301A-3468-4A08-82BB-C3C21D5EEE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2" name="Picture 5">
          <a:extLst>
            <a:ext uri="{FF2B5EF4-FFF2-40B4-BE49-F238E27FC236}">
              <a16:creationId xmlns:a16="http://schemas.microsoft.com/office/drawing/2014/main" id="{7A54AA8C-BB06-4369-967D-310A819C66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3" name="Picture 5">
          <a:extLst>
            <a:ext uri="{FF2B5EF4-FFF2-40B4-BE49-F238E27FC236}">
              <a16:creationId xmlns:a16="http://schemas.microsoft.com/office/drawing/2014/main" id="{2AD06514-1235-424D-BADF-02F5950C45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4" name="Picture 5">
          <a:extLst>
            <a:ext uri="{FF2B5EF4-FFF2-40B4-BE49-F238E27FC236}">
              <a16:creationId xmlns:a16="http://schemas.microsoft.com/office/drawing/2014/main" id="{0AC63585-0592-4A71-B8F3-BC7FCB9A88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5" name="Picture 5">
          <a:extLst>
            <a:ext uri="{FF2B5EF4-FFF2-40B4-BE49-F238E27FC236}">
              <a16:creationId xmlns:a16="http://schemas.microsoft.com/office/drawing/2014/main" id="{0A72C276-69B0-48D3-B274-9FCA692514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6" name="Picture 5">
          <a:extLst>
            <a:ext uri="{FF2B5EF4-FFF2-40B4-BE49-F238E27FC236}">
              <a16:creationId xmlns:a16="http://schemas.microsoft.com/office/drawing/2014/main" id="{2039E398-2ABC-4B7F-85A7-84FA078FC0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7" name="Picture 5">
          <a:extLst>
            <a:ext uri="{FF2B5EF4-FFF2-40B4-BE49-F238E27FC236}">
              <a16:creationId xmlns:a16="http://schemas.microsoft.com/office/drawing/2014/main" id="{438669D0-68D8-4C72-AC0C-B84E4BD587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8" name="Picture 5">
          <a:extLst>
            <a:ext uri="{FF2B5EF4-FFF2-40B4-BE49-F238E27FC236}">
              <a16:creationId xmlns:a16="http://schemas.microsoft.com/office/drawing/2014/main" id="{092DE8DD-89EE-4F58-8517-A33F84520B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9" name="Picture 5">
          <a:extLst>
            <a:ext uri="{FF2B5EF4-FFF2-40B4-BE49-F238E27FC236}">
              <a16:creationId xmlns:a16="http://schemas.microsoft.com/office/drawing/2014/main" id="{4A39AA2E-C434-4BCE-9826-3F5D844F23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0" name="Picture 5">
          <a:extLst>
            <a:ext uri="{FF2B5EF4-FFF2-40B4-BE49-F238E27FC236}">
              <a16:creationId xmlns:a16="http://schemas.microsoft.com/office/drawing/2014/main" id="{60341AD6-196F-4D30-A256-241FF3D6F9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1" name="Picture 5">
          <a:extLst>
            <a:ext uri="{FF2B5EF4-FFF2-40B4-BE49-F238E27FC236}">
              <a16:creationId xmlns:a16="http://schemas.microsoft.com/office/drawing/2014/main" id="{ACDFD5B7-D85F-4C52-A7E4-308FDA4024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2" name="Picture 5">
          <a:extLst>
            <a:ext uri="{FF2B5EF4-FFF2-40B4-BE49-F238E27FC236}">
              <a16:creationId xmlns:a16="http://schemas.microsoft.com/office/drawing/2014/main" id="{7BB98BAA-AE5F-4C95-BD7B-08C403A98A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3" name="Picture 5">
          <a:extLst>
            <a:ext uri="{FF2B5EF4-FFF2-40B4-BE49-F238E27FC236}">
              <a16:creationId xmlns:a16="http://schemas.microsoft.com/office/drawing/2014/main" id="{693E5D41-3AA4-43F1-8FDC-1F8BF72611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4" name="Picture 5">
          <a:extLst>
            <a:ext uri="{FF2B5EF4-FFF2-40B4-BE49-F238E27FC236}">
              <a16:creationId xmlns:a16="http://schemas.microsoft.com/office/drawing/2014/main" id="{7A5CDA02-7532-4AA0-8564-454D192E6D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5" name="Picture 5">
          <a:extLst>
            <a:ext uri="{FF2B5EF4-FFF2-40B4-BE49-F238E27FC236}">
              <a16:creationId xmlns:a16="http://schemas.microsoft.com/office/drawing/2014/main" id="{D6C7A0BB-8B35-4CD5-9D5E-5CB629B991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6" name="Picture 5">
          <a:extLst>
            <a:ext uri="{FF2B5EF4-FFF2-40B4-BE49-F238E27FC236}">
              <a16:creationId xmlns:a16="http://schemas.microsoft.com/office/drawing/2014/main" id="{B29C9B40-CF8F-4363-A079-07A22AEF95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7" name="Picture 5">
          <a:extLst>
            <a:ext uri="{FF2B5EF4-FFF2-40B4-BE49-F238E27FC236}">
              <a16:creationId xmlns:a16="http://schemas.microsoft.com/office/drawing/2014/main" id="{7048A178-5A48-40D0-99FA-4496B226C4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8" name="Picture 5">
          <a:extLst>
            <a:ext uri="{FF2B5EF4-FFF2-40B4-BE49-F238E27FC236}">
              <a16:creationId xmlns:a16="http://schemas.microsoft.com/office/drawing/2014/main" id="{A2819470-0C29-4778-AD6F-2ADF9FC921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9" name="Picture 5">
          <a:extLst>
            <a:ext uri="{FF2B5EF4-FFF2-40B4-BE49-F238E27FC236}">
              <a16:creationId xmlns:a16="http://schemas.microsoft.com/office/drawing/2014/main" id="{272DE96C-D2A9-4238-BA84-62774C4FD0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0" name="Picture 5">
          <a:extLst>
            <a:ext uri="{FF2B5EF4-FFF2-40B4-BE49-F238E27FC236}">
              <a16:creationId xmlns:a16="http://schemas.microsoft.com/office/drawing/2014/main" id="{81A77209-BFC3-447B-9C65-4AF319B5F2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1" name="Picture 5">
          <a:extLst>
            <a:ext uri="{FF2B5EF4-FFF2-40B4-BE49-F238E27FC236}">
              <a16:creationId xmlns:a16="http://schemas.microsoft.com/office/drawing/2014/main" id="{FB32CC84-D6FC-47E7-8983-18870BCFC3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2" name="Picture 5">
          <a:extLst>
            <a:ext uri="{FF2B5EF4-FFF2-40B4-BE49-F238E27FC236}">
              <a16:creationId xmlns:a16="http://schemas.microsoft.com/office/drawing/2014/main" id="{AA68A4E2-8C60-4204-8F8B-615A1AB520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3" name="Picture 5">
          <a:extLst>
            <a:ext uri="{FF2B5EF4-FFF2-40B4-BE49-F238E27FC236}">
              <a16:creationId xmlns:a16="http://schemas.microsoft.com/office/drawing/2014/main" id="{FB904007-DA15-4E63-8EB0-8770F1BA9B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4" name="Picture 5">
          <a:extLst>
            <a:ext uri="{FF2B5EF4-FFF2-40B4-BE49-F238E27FC236}">
              <a16:creationId xmlns:a16="http://schemas.microsoft.com/office/drawing/2014/main" id="{5A0CBBC2-81EB-483E-8D9B-64C6AE94ED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5" name="Picture 5">
          <a:extLst>
            <a:ext uri="{FF2B5EF4-FFF2-40B4-BE49-F238E27FC236}">
              <a16:creationId xmlns:a16="http://schemas.microsoft.com/office/drawing/2014/main" id="{C7DD0537-B938-48D7-8F13-F89576AAEF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6" name="Picture 5">
          <a:extLst>
            <a:ext uri="{FF2B5EF4-FFF2-40B4-BE49-F238E27FC236}">
              <a16:creationId xmlns:a16="http://schemas.microsoft.com/office/drawing/2014/main" id="{718C44A5-B025-4FEA-9123-CF47A193F6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7" name="Picture 5">
          <a:extLst>
            <a:ext uri="{FF2B5EF4-FFF2-40B4-BE49-F238E27FC236}">
              <a16:creationId xmlns:a16="http://schemas.microsoft.com/office/drawing/2014/main" id="{C41E2284-CED6-4F89-9354-E537CA259E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8" name="Picture 5">
          <a:extLst>
            <a:ext uri="{FF2B5EF4-FFF2-40B4-BE49-F238E27FC236}">
              <a16:creationId xmlns:a16="http://schemas.microsoft.com/office/drawing/2014/main" id="{9DEA61F4-01BF-4C14-85E5-C884F63469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9" name="Picture 5">
          <a:extLst>
            <a:ext uri="{FF2B5EF4-FFF2-40B4-BE49-F238E27FC236}">
              <a16:creationId xmlns:a16="http://schemas.microsoft.com/office/drawing/2014/main" id="{8985A5A1-8723-4617-AEA7-0C979B3B0A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0" name="Picture 5">
          <a:extLst>
            <a:ext uri="{FF2B5EF4-FFF2-40B4-BE49-F238E27FC236}">
              <a16:creationId xmlns:a16="http://schemas.microsoft.com/office/drawing/2014/main" id="{DF8F8B63-9F14-49C3-9182-71FD626B6B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1" name="Picture 5">
          <a:extLst>
            <a:ext uri="{FF2B5EF4-FFF2-40B4-BE49-F238E27FC236}">
              <a16:creationId xmlns:a16="http://schemas.microsoft.com/office/drawing/2014/main" id="{4948A200-B064-4255-8387-3B8D5563F3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2" name="Picture 5">
          <a:extLst>
            <a:ext uri="{FF2B5EF4-FFF2-40B4-BE49-F238E27FC236}">
              <a16:creationId xmlns:a16="http://schemas.microsoft.com/office/drawing/2014/main" id="{A7F9019E-66BB-4188-AEA2-DB75A8EE2C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3" name="Picture 5">
          <a:extLst>
            <a:ext uri="{FF2B5EF4-FFF2-40B4-BE49-F238E27FC236}">
              <a16:creationId xmlns:a16="http://schemas.microsoft.com/office/drawing/2014/main" id="{0CFB7BF2-FCCF-4092-8DCB-74C913D752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4" name="Picture 5">
          <a:extLst>
            <a:ext uri="{FF2B5EF4-FFF2-40B4-BE49-F238E27FC236}">
              <a16:creationId xmlns:a16="http://schemas.microsoft.com/office/drawing/2014/main" id="{5B469200-0BF0-459D-8E25-AFED1F93E6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5" name="Picture 5">
          <a:extLst>
            <a:ext uri="{FF2B5EF4-FFF2-40B4-BE49-F238E27FC236}">
              <a16:creationId xmlns:a16="http://schemas.microsoft.com/office/drawing/2014/main" id="{CD2A4423-DB09-40E2-AE05-68E3A855D9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6" name="Picture 5">
          <a:extLst>
            <a:ext uri="{FF2B5EF4-FFF2-40B4-BE49-F238E27FC236}">
              <a16:creationId xmlns:a16="http://schemas.microsoft.com/office/drawing/2014/main" id="{38642A91-5DDB-49D0-A721-5F368CAED8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7" name="Picture 5">
          <a:extLst>
            <a:ext uri="{FF2B5EF4-FFF2-40B4-BE49-F238E27FC236}">
              <a16:creationId xmlns:a16="http://schemas.microsoft.com/office/drawing/2014/main" id="{E253C3E6-46A4-4C72-BA6C-7940947F0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8" name="Picture 5">
          <a:extLst>
            <a:ext uri="{FF2B5EF4-FFF2-40B4-BE49-F238E27FC236}">
              <a16:creationId xmlns:a16="http://schemas.microsoft.com/office/drawing/2014/main" id="{E84F0D61-D41B-4CBA-BFE1-4139685D49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9" name="Picture 5">
          <a:extLst>
            <a:ext uri="{FF2B5EF4-FFF2-40B4-BE49-F238E27FC236}">
              <a16:creationId xmlns:a16="http://schemas.microsoft.com/office/drawing/2014/main" id="{21183127-D423-456D-A8A1-21ED163A19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0" name="Picture 5">
          <a:extLst>
            <a:ext uri="{FF2B5EF4-FFF2-40B4-BE49-F238E27FC236}">
              <a16:creationId xmlns:a16="http://schemas.microsoft.com/office/drawing/2014/main" id="{2A877EA5-1D7D-430D-AD8D-5722A724DC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1" name="Picture 5">
          <a:extLst>
            <a:ext uri="{FF2B5EF4-FFF2-40B4-BE49-F238E27FC236}">
              <a16:creationId xmlns:a16="http://schemas.microsoft.com/office/drawing/2014/main" id="{9C59C2B8-A890-4D04-80A4-E4C2980A66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2" name="Picture 5">
          <a:extLst>
            <a:ext uri="{FF2B5EF4-FFF2-40B4-BE49-F238E27FC236}">
              <a16:creationId xmlns:a16="http://schemas.microsoft.com/office/drawing/2014/main" id="{199D192E-9B14-4615-AC41-A2F93B189F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3" name="Picture 5">
          <a:extLst>
            <a:ext uri="{FF2B5EF4-FFF2-40B4-BE49-F238E27FC236}">
              <a16:creationId xmlns:a16="http://schemas.microsoft.com/office/drawing/2014/main" id="{3D5EC163-90CC-48EC-ADDF-F1E096E159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4" name="Picture 5">
          <a:extLst>
            <a:ext uri="{FF2B5EF4-FFF2-40B4-BE49-F238E27FC236}">
              <a16:creationId xmlns:a16="http://schemas.microsoft.com/office/drawing/2014/main" id="{C9870008-A115-48BE-AC66-BE1FEEC9FF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5" name="Picture 5">
          <a:extLst>
            <a:ext uri="{FF2B5EF4-FFF2-40B4-BE49-F238E27FC236}">
              <a16:creationId xmlns:a16="http://schemas.microsoft.com/office/drawing/2014/main" id="{36CA0C86-204C-4B7B-8ADE-52FB7ED58D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6" name="Picture 5">
          <a:extLst>
            <a:ext uri="{FF2B5EF4-FFF2-40B4-BE49-F238E27FC236}">
              <a16:creationId xmlns:a16="http://schemas.microsoft.com/office/drawing/2014/main" id="{A4EED8D7-9934-443A-949C-9409FD14C4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7" name="Picture 5">
          <a:extLst>
            <a:ext uri="{FF2B5EF4-FFF2-40B4-BE49-F238E27FC236}">
              <a16:creationId xmlns:a16="http://schemas.microsoft.com/office/drawing/2014/main" id="{1EEE6B64-B68E-4E80-819F-AC43139406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8" name="Picture 5">
          <a:extLst>
            <a:ext uri="{FF2B5EF4-FFF2-40B4-BE49-F238E27FC236}">
              <a16:creationId xmlns:a16="http://schemas.microsoft.com/office/drawing/2014/main" id="{57A633CC-5F71-4D52-9FAF-49B59F04C0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9" name="Picture 5">
          <a:extLst>
            <a:ext uri="{FF2B5EF4-FFF2-40B4-BE49-F238E27FC236}">
              <a16:creationId xmlns:a16="http://schemas.microsoft.com/office/drawing/2014/main" id="{96A4EDC5-26D9-48D4-A263-5F680E8EF9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0" name="Picture 5">
          <a:extLst>
            <a:ext uri="{FF2B5EF4-FFF2-40B4-BE49-F238E27FC236}">
              <a16:creationId xmlns:a16="http://schemas.microsoft.com/office/drawing/2014/main" id="{EDBF03C1-0ACB-4014-BF21-845FEB85A2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1" name="Picture 5">
          <a:extLst>
            <a:ext uri="{FF2B5EF4-FFF2-40B4-BE49-F238E27FC236}">
              <a16:creationId xmlns:a16="http://schemas.microsoft.com/office/drawing/2014/main" id="{A96FD748-678D-4F22-BF84-85C86F3DE4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2" name="Picture 5">
          <a:extLst>
            <a:ext uri="{FF2B5EF4-FFF2-40B4-BE49-F238E27FC236}">
              <a16:creationId xmlns:a16="http://schemas.microsoft.com/office/drawing/2014/main" id="{45AA7C2E-0D80-479A-B559-31BEEB98CE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3" name="Picture 5">
          <a:extLst>
            <a:ext uri="{FF2B5EF4-FFF2-40B4-BE49-F238E27FC236}">
              <a16:creationId xmlns:a16="http://schemas.microsoft.com/office/drawing/2014/main" id="{B5F04A5C-1CAD-4F53-A6F9-71456991B1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4" name="Picture 5">
          <a:extLst>
            <a:ext uri="{FF2B5EF4-FFF2-40B4-BE49-F238E27FC236}">
              <a16:creationId xmlns:a16="http://schemas.microsoft.com/office/drawing/2014/main" id="{3321BA2E-4E93-4B67-B3C9-587BDE959E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5" name="Picture 5">
          <a:extLst>
            <a:ext uri="{FF2B5EF4-FFF2-40B4-BE49-F238E27FC236}">
              <a16:creationId xmlns:a16="http://schemas.microsoft.com/office/drawing/2014/main" id="{0D678E92-118E-4D4F-BE3B-9FFAFCDD9A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6" name="Picture 5">
          <a:extLst>
            <a:ext uri="{FF2B5EF4-FFF2-40B4-BE49-F238E27FC236}">
              <a16:creationId xmlns:a16="http://schemas.microsoft.com/office/drawing/2014/main" id="{E6698C49-8CBE-416B-87E7-14B81AE820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7" name="Picture 5">
          <a:extLst>
            <a:ext uri="{FF2B5EF4-FFF2-40B4-BE49-F238E27FC236}">
              <a16:creationId xmlns:a16="http://schemas.microsoft.com/office/drawing/2014/main" id="{5100C27E-A99C-4F16-A474-CBC7F149AF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8" name="Picture 5">
          <a:extLst>
            <a:ext uri="{FF2B5EF4-FFF2-40B4-BE49-F238E27FC236}">
              <a16:creationId xmlns:a16="http://schemas.microsoft.com/office/drawing/2014/main" id="{F6E207DE-9EC4-4293-850C-D000DB4442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9" name="Picture 5">
          <a:extLst>
            <a:ext uri="{FF2B5EF4-FFF2-40B4-BE49-F238E27FC236}">
              <a16:creationId xmlns:a16="http://schemas.microsoft.com/office/drawing/2014/main" id="{7F4C50D1-8AB1-4AD2-8EBA-3F4BE88A26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0" name="Picture 5">
          <a:extLst>
            <a:ext uri="{FF2B5EF4-FFF2-40B4-BE49-F238E27FC236}">
              <a16:creationId xmlns:a16="http://schemas.microsoft.com/office/drawing/2014/main" id="{81CAA985-E9C9-412C-986F-C503D0C160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1" name="Picture 5">
          <a:extLst>
            <a:ext uri="{FF2B5EF4-FFF2-40B4-BE49-F238E27FC236}">
              <a16:creationId xmlns:a16="http://schemas.microsoft.com/office/drawing/2014/main" id="{93AD8F30-B95E-46EB-8AF3-A3C15C6B64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2" name="Picture 5">
          <a:extLst>
            <a:ext uri="{FF2B5EF4-FFF2-40B4-BE49-F238E27FC236}">
              <a16:creationId xmlns:a16="http://schemas.microsoft.com/office/drawing/2014/main" id="{FFF0BD77-A115-4D26-888B-42DA71B32A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3" name="Picture 5">
          <a:extLst>
            <a:ext uri="{FF2B5EF4-FFF2-40B4-BE49-F238E27FC236}">
              <a16:creationId xmlns:a16="http://schemas.microsoft.com/office/drawing/2014/main" id="{90C272CF-A469-4F75-A144-73DE3FD016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4" name="Picture 5">
          <a:extLst>
            <a:ext uri="{FF2B5EF4-FFF2-40B4-BE49-F238E27FC236}">
              <a16:creationId xmlns:a16="http://schemas.microsoft.com/office/drawing/2014/main" id="{164DF17C-BF3C-4F0A-863D-2A2C01C3AE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5" name="Picture 5">
          <a:extLst>
            <a:ext uri="{FF2B5EF4-FFF2-40B4-BE49-F238E27FC236}">
              <a16:creationId xmlns:a16="http://schemas.microsoft.com/office/drawing/2014/main" id="{F8AA55D2-83BE-4659-AFF7-FFC8FCCE73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6" name="Picture 5">
          <a:extLst>
            <a:ext uri="{FF2B5EF4-FFF2-40B4-BE49-F238E27FC236}">
              <a16:creationId xmlns:a16="http://schemas.microsoft.com/office/drawing/2014/main" id="{250932E5-576D-4DE7-AE77-919BF214AC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7" name="Picture 5">
          <a:extLst>
            <a:ext uri="{FF2B5EF4-FFF2-40B4-BE49-F238E27FC236}">
              <a16:creationId xmlns:a16="http://schemas.microsoft.com/office/drawing/2014/main" id="{BAADA55F-5DD5-45AE-898B-77C5BEC1DC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8" name="Picture 5">
          <a:extLst>
            <a:ext uri="{FF2B5EF4-FFF2-40B4-BE49-F238E27FC236}">
              <a16:creationId xmlns:a16="http://schemas.microsoft.com/office/drawing/2014/main" id="{F247DB41-B7F1-4816-9218-AF66A8CA02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9" name="Picture 5">
          <a:extLst>
            <a:ext uri="{FF2B5EF4-FFF2-40B4-BE49-F238E27FC236}">
              <a16:creationId xmlns:a16="http://schemas.microsoft.com/office/drawing/2014/main" id="{60D69F28-42A3-4291-B37C-F1A040A788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0" name="Picture 5">
          <a:extLst>
            <a:ext uri="{FF2B5EF4-FFF2-40B4-BE49-F238E27FC236}">
              <a16:creationId xmlns:a16="http://schemas.microsoft.com/office/drawing/2014/main" id="{9A91E3F2-C717-433F-AFDC-738D98FD1A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1" name="Picture 5">
          <a:extLst>
            <a:ext uri="{FF2B5EF4-FFF2-40B4-BE49-F238E27FC236}">
              <a16:creationId xmlns:a16="http://schemas.microsoft.com/office/drawing/2014/main" id="{F5B10F2E-1F0A-4B46-BE28-960D5F54B8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2" name="Picture 5">
          <a:extLst>
            <a:ext uri="{FF2B5EF4-FFF2-40B4-BE49-F238E27FC236}">
              <a16:creationId xmlns:a16="http://schemas.microsoft.com/office/drawing/2014/main" id="{7081E8DA-D819-4E1C-A385-4A91CA1926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3" name="Picture 5">
          <a:extLst>
            <a:ext uri="{FF2B5EF4-FFF2-40B4-BE49-F238E27FC236}">
              <a16:creationId xmlns:a16="http://schemas.microsoft.com/office/drawing/2014/main" id="{BCCE5127-87B9-4EE7-84DD-5AB44DC7FE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4" name="Picture 5">
          <a:extLst>
            <a:ext uri="{FF2B5EF4-FFF2-40B4-BE49-F238E27FC236}">
              <a16:creationId xmlns:a16="http://schemas.microsoft.com/office/drawing/2014/main" id="{2F7CC7ED-AE19-46B2-A749-FF86C9C616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5" name="Picture 5">
          <a:extLst>
            <a:ext uri="{FF2B5EF4-FFF2-40B4-BE49-F238E27FC236}">
              <a16:creationId xmlns:a16="http://schemas.microsoft.com/office/drawing/2014/main" id="{6CB1E912-F68D-4A6C-9A8F-A356586F8C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6" name="Picture 5">
          <a:extLst>
            <a:ext uri="{FF2B5EF4-FFF2-40B4-BE49-F238E27FC236}">
              <a16:creationId xmlns:a16="http://schemas.microsoft.com/office/drawing/2014/main" id="{44E2A79A-D5B2-4231-8180-E32C87B19D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7" name="Picture 5">
          <a:extLst>
            <a:ext uri="{FF2B5EF4-FFF2-40B4-BE49-F238E27FC236}">
              <a16:creationId xmlns:a16="http://schemas.microsoft.com/office/drawing/2014/main" id="{0D2CF85E-9342-458A-B61A-6CDE059A68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8" name="Picture 5">
          <a:extLst>
            <a:ext uri="{FF2B5EF4-FFF2-40B4-BE49-F238E27FC236}">
              <a16:creationId xmlns:a16="http://schemas.microsoft.com/office/drawing/2014/main" id="{578BD15E-A029-45AC-A4B9-5B8EB42A6E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9" name="Picture 5">
          <a:extLst>
            <a:ext uri="{FF2B5EF4-FFF2-40B4-BE49-F238E27FC236}">
              <a16:creationId xmlns:a16="http://schemas.microsoft.com/office/drawing/2014/main" id="{4AE4CC0B-7A8D-4BC2-B6F4-2BC05E215C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0" name="Picture 5">
          <a:extLst>
            <a:ext uri="{FF2B5EF4-FFF2-40B4-BE49-F238E27FC236}">
              <a16:creationId xmlns:a16="http://schemas.microsoft.com/office/drawing/2014/main" id="{18DF070D-5E62-4C51-BA8C-CB2450C4E8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1" name="Picture 5">
          <a:extLst>
            <a:ext uri="{FF2B5EF4-FFF2-40B4-BE49-F238E27FC236}">
              <a16:creationId xmlns:a16="http://schemas.microsoft.com/office/drawing/2014/main" id="{2883E7C7-F859-47ED-8E23-E3D363C1F5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2" name="Picture 5">
          <a:extLst>
            <a:ext uri="{FF2B5EF4-FFF2-40B4-BE49-F238E27FC236}">
              <a16:creationId xmlns:a16="http://schemas.microsoft.com/office/drawing/2014/main" id="{9F4EEDFB-586C-47C1-A865-F037D830D9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3" name="Picture 5">
          <a:extLst>
            <a:ext uri="{FF2B5EF4-FFF2-40B4-BE49-F238E27FC236}">
              <a16:creationId xmlns:a16="http://schemas.microsoft.com/office/drawing/2014/main" id="{9A827099-C7DF-4D3C-B039-922AAC715E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4" name="Picture 5">
          <a:extLst>
            <a:ext uri="{FF2B5EF4-FFF2-40B4-BE49-F238E27FC236}">
              <a16:creationId xmlns:a16="http://schemas.microsoft.com/office/drawing/2014/main" id="{2C15E927-F64A-4F91-9BBB-2C052E69CB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5" name="Picture 5">
          <a:extLst>
            <a:ext uri="{FF2B5EF4-FFF2-40B4-BE49-F238E27FC236}">
              <a16:creationId xmlns:a16="http://schemas.microsoft.com/office/drawing/2014/main" id="{D437DA83-E7B0-483C-AAFF-377BAD5DEF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6" name="Picture 5">
          <a:extLst>
            <a:ext uri="{FF2B5EF4-FFF2-40B4-BE49-F238E27FC236}">
              <a16:creationId xmlns:a16="http://schemas.microsoft.com/office/drawing/2014/main" id="{F4237268-0EDC-45CB-8CB0-867DB1EC44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7" name="Picture 5">
          <a:extLst>
            <a:ext uri="{FF2B5EF4-FFF2-40B4-BE49-F238E27FC236}">
              <a16:creationId xmlns:a16="http://schemas.microsoft.com/office/drawing/2014/main" id="{ADBA1CF6-F83C-443F-AB08-243401AC1E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8" name="Picture 5">
          <a:extLst>
            <a:ext uri="{FF2B5EF4-FFF2-40B4-BE49-F238E27FC236}">
              <a16:creationId xmlns:a16="http://schemas.microsoft.com/office/drawing/2014/main" id="{FABFAEA9-B35D-408D-9B98-ECF3E54DE0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9" name="Picture 5">
          <a:extLst>
            <a:ext uri="{FF2B5EF4-FFF2-40B4-BE49-F238E27FC236}">
              <a16:creationId xmlns:a16="http://schemas.microsoft.com/office/drawing/2014/main" id="{D035F377-9DC0-4F8F-AD8D-35F4DE7B74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0" name="Picture 5">
          <a:extLst>
            <a:ext uri="{FF2B5EF4-FFF2-40B4-BE49-F238E27FC236}">
              <a16:creationId xmlns:a16="http://schemas.microsoft.com/office/drawing/2014/main" id="{6211710F-39F7-4F6C-9854-30EEDAF989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1" name="Picture 5">
          <a:extLst>
            <a:ext uri="{FF2B5EF4-FFF2-40B4-BE49-F238E27FC236}">
              <a16:creationId xmlns:a16="http://schemas.microsoft.com/office/drawing/2014/main" id="{692D485E-6DF0-4F0A-85E9-5E4271B393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2" name="Picture 5">
          <a:extLst>
            <a:ext uri="{FF2B5EF4-FFF2-40B4-BE49-F238E27FC236}">
              <a16:creationId xmlns:a16="http://schemas.microsoft.com/office/drawing/2014/main" id="{25DC964A-A691-48D2-BC17-1367708D73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3" name="Picture 5">
          <a:extLst>
            <a:ext uri="{FF2B5EF4-FFF2-40B4-BE49-F238E27FC236}">
              <a16:creationId xmlns:a16="http://schemas.microsoft.com/office/drawing/2014/main" id="{8CD1E1B6-F9C1-49ED-B63E-F1829F029C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4" name="Picture 5">
          <a:extLst>
            <a:ext uri="{FF2B5EF4-FFF2-40B4-BE49-F238E27FC236}">
              <a16:creationId xmlns:a16="http://schemas.microsoft.com/office/drawing/2014/main" id="{B5B42C6A-6897-429A-A198-FCE1BC3B66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5" name="Picture 5">
          <a:extLst>
            <a:ext uri="{FF2B5EF4-FFF2-40B4-BE49-F238E27FC236}">
              <a16:creationId xmlns:a16="http://schemas.microsoft.com/office/drawing/2014/main" id="{A88FC1F0-385D-46E9-B45D-B7EF8D7FD9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6" name="Picture 5">
          <a:extLst>
            <a:ext uri="{FF2B5EF4-FFF2-40B4-BE49-F238E27FC236}">
              <a16:creationId xmlns:a16="http://schemas.microsoft.com/office/drawing/2014/main" id="{1070EC33-3D7F-44F5-8357-B0FC342AF9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7" name="Picture 5">
          <a:extLst>
            <a:ext uri="{FF2B5EF4-FFF2-40B4-BE49-F238E27FC236}">
              <a16:creationId xmlns:a16="http://schemas.microsoft.com/office/drawing/2014/main" id="{6981B5D0-4BE5-4D41-A462-D9D3934BAB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8" name="Picture 5">
          <a:extLst>
            <a:ext uri="{FF2B5EF4-FFF2-40B4-BE49-F238E27FC236}">
              <a16:creationId xmlns:a16="http://schemas.microsoft.com/office/drawing/2014/main" id="{50D33F6F-783E-4623-A6FE-68852CF080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9" name="Picture 5">
          <a:extLst>
            <a:ext uri="{FF2B5EF4-FFF2-40B4-BE49-F238E27FC236}">
              <a16:creationId xmlns:a16="http://schemas.microsoft.com/office/drawing/2014/main" id="{F4D2D9C6-B8A5-4E45-A8F5-1F8F490018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0" name="Picture 5">
          <a:extLst>
            <a:ext uri="{FF2B5EF4-FFF2-40B4-BE49-F238E27FC236}">
              <a16:creationId xmlns:a16="http://schemas.microsoft.com/office/drawing/2014/main" id="{45414E85-2F3E-47C5-9FB8-5D5DB760B3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1" name="Picture 5">
          <a:extLst>
            <a:ext uri="{FF2B5EF4-FFF2-40B4-BE49-F238E27FC236}">
              <a16:creationId xmlns:a16="http://schemas.microsoft.com/office/drawing/2014/main" id="{BE96C9D0-E9F7-4B61-B520-5FF4498664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2" name="Picture 5">
          <a:extLst>
            <a:ext uri="{FF2B5EF4-FFF2-40B4-BE49-F238E27FC236}">
              <a16:creationId xmlns:a16="http://schemas.microsoft.com/office/drawing/2014/main" id="{8AB63CD1-617B-43CA-AE34-2DCCE1AF41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3" name="Picture 5">
          <a:extLst>
            <a:ext uri="{FF2B5EF4-FFF2-40B4-BE49-F238E27FC236}">
              <a16:creationId xmlns:a16="http://schemas.microsoft.com/office/drawing/2014/main" id="{67AFA21C-5B7C-430B-B46E-96D205A90C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4" name="Picture 5">
          <a:extLst>
            <a:ext uri="{FF2B5EF4-FFF2-40B4-BE49-F238E27FC236}">
              <a16:creationId xmlns:a16="http://schemas.microsoft.com/office/drawing/2014/main" id="{39AAFB61-7848-4524-B88D-2F977DFEC1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5" name="Picture 5">
          <a:extLst>
            <a:ext uri="{FF2B5EF4-FFF2-40B4-BE49-F238E27FC236}">
              <a16:creationId xmlns:a16="http://schemas.microsoft.com/office/drawing/2014/main" id="{C9019267-F0AA-4D4D-AB58-90F72F544E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6" name="Picture 5">
          <a:extLst>
            <a:ext uri="{FF2B5EF4-FFF2-40B4-BE49-F238E27FC236}">
              <a16:creationId xmlns:a16="http://schemas.microsoft.com/office/drawing/2014/main" id="{04B93CAE-25C2-44E2-8E1F-45A900B63E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7" name="Picture 5">
          <a:extLst>
            <a:ext uri="{FF2B5EF4-FFF2-40B4-BE49-F238E27FC236}">
              <a16:creationId xmlns:a16="http://schemas.microsoft.com/office/drawing/2014/main" id="{41AD777E-E82D-4AA6-8F0D-73B70636CD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8" name="Picture 5">
          <a:extLst>
            <a:ext uri="{FF2B5EF4-FFF2-40B4-BE49-F238E27FC236}">
              <a16:creationId xmlns:a16="http://schemas.microsoft.com/office/drawing/2014/main" id="{CEE5FD89-E230-4BB9-B2F8-91D717B2BC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9" name="Picture 5">
          <a:extLst>
            <a:ext uri="{FF2B5EF4-FFF2-40B4-BE49-F238E27FC236}">
              <a16:creationId xmlns:a16="http://schemas.microsoft.com/office/drawing/2014/main" id="{3F844964-8040-4D27-AB85-29BEAD1375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0" name="Picture 5">
          <a:extLst>
            <a:ext uri="{FF2B5EF4-FFF2-40B4-BE49-F238E27FC236}">
              <a16:creationId xmlns:a16="http://schemas.microsoft.com/office/drawing/2014/main" id="{D1B48780-D361-4462-8CBF-55B2557473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1" name="Picture 5">
          <a:extLst>
            <a:ext uri="{FF2B5EF4-FFF2-40B4-BE49-F238E27FC236}">
              <a16:creationId xmlns:a16="http://schemas.microsoft.com/office/drawing/2014/main" id="{CD2F80C9-0438-4D0C-B41B-77375445B7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2" name="Picture 5">
          <a:extLst>
            <a:ext uri="{FF2B5EF4-FFF2-40B4-BE49-F238E27FC236}">
              <a16:creationId xmlns:a16="http://schemas.microsoft.com/office/drawing/2014/main" id="{F6ED0F0F-F028-4DE5-9BFF-7540B9DC50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3" name="Picture 5">
          <a:extLst>
            <a:ext uri="{FF2B5EF4-FFF2-40B4-BE49-F238E27FC236}">
              <a16:creationId xmlns:a16="http://schemas.microsoft.com/office/drawing/2014/main" id="{C14F979B-59DB-4172-BE73-CDC65CBDF7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4" name="Picture 5">
          <a:extLst>
            <a:ext uri="{FF2B5EF4-FFF2-40B4-BE49-F238E27FC236}">
              <a16:creationId xmlns:a16="http://schemas.microsoft.com/office/drawing/2014/main" id="{59FCEDD4-4558-4BBD-9A74-01D1CF1C84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5" name="Picture 5">
          <a:extLst>
            <a:ext uri="{FF2B5EF4-FFF2-40B4-BE49-F238E27FC236}">
              <a16:creationId xmlns:a16="http://schemas.microsoft.com/office/drawing/2014/main" id="{CE506774-83E6-479C-8671-D0D975C0A3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6" name="Picture 5">
          <a:extLst>
            <a:ext uri="{FF2B5EF4-FFF2-40B4-BE49-F238E27FC236}">
              <a16:creationId xmlns:a16="http://schemas.microsoft.com/office/drawing/2014/main" id="{0F353242-F1F7-4191-A50F-C00EDDEE33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7" name="Picture 5">
          <a:extLst>
            <a:ext uri="{FF2B5EF4-FFF2-40B4-BE49-F238E27FC236}">
              <a16:creationId xmlns:a16="http://schemas.microsoft.com/office/drawing/2014/main" id="{874D3406-9573-4ADD-8B4F-7611964862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8" name="Picture 5">
          <a:extLst>
            <a:ext uri="{FF2B5EF4-FFF2-40B4-BE49-F238E27FC236}">
              <a16:creationId xmlns:a16="http://schemas.microsoft.com/office/drawing/2014/main" id="{E552C763-B6E2-454A-8446-33A0381547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9" name="Picture 5">
          <a:extLst>
            <a:ext uri="{FF2B5EF4-FFF2-40B4-BE49-F238E27FC236}">
              <a16:creationId xmlns:a16="http://schemas.microsoft.com/office/drawing/2014/main" id="{5C360C4C-1F89-433F-BEF8-DA57DF43FA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0" name="Picture 5">
          <a:extLst>
            <a:ext uri="{FF2B5EF4-FFF2-40B4-BE49-F238E27FC236}">
              <a16:creationId xmlns:a16="http://schemas.microsoft.com/office/drawing/2014/main" id="{508ABA86-8D1D-405A-8597-7F98852B31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1" name="Picture 5">
          <a:extLst>
            <a:ext uri="{FF2B5EF4-FFF2-40B4-BE49-F238E27FC236}">
              <a16:creationId xmlns:a16="http://schemas.microsoft.com/office/drawing/2014/main" id="{67236847-63BF-4B3B-94E1-7E16A00230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2" name="Picture 5">
          <a:extLst>
            <a:ext uri="{FF2B5EF4-FFF2-40B4-BE49-F238E27FC236}">
              <a16:creationId xmlns:a16="http://schemas.microsoft.com/office/drawing/2014/main" id="{D3E29728-22B8-4945-8EAE-5798344B70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3" name="Picture 5">
          <a:extLst>
            <a:ext uri="{FF2B5EF4-FFF2-40B4-BE49-F238E27FC236}">
              <a16:creationId xmlns:a16="http://schemas.microsoft.com/office/drawing/2014/main" id="{A99F57E7-60D8-426B-B4BD-10071A8887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4" name="Picture 5">
          <a:extLst>
            <a:ext uri="{FF2B5EF4-FFF2-40B4-BE49-F238E27FC236}">
              <a16:creationId xmlns:a16="http://schemas.microsoft.com/office/drawing/2014/main" id="{3E3900D1-655B-445D-A865-D103C61D29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5" name="Picture 5">
          <a:extLst>
            <a:ext uri="{FF2B5EF4-FFF2-40B4-BE49-F238E27FC236}">
              <a16:creationId xmlns:a16="http://schemas.microsoft.com/office/drawing/2014/main" id="{637F8D87-A82B-4756-8681-E3723EA9EB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6" name="Picture 5">
          <a:extLst>
            <a:ext uri="{FF2B5EF4-FFF2-40B4-BE49-F238E27FC236}">
              <a16:creationId xmlns:a16="http://schemas.microsoft.com/office/drawing/2014/main" id="{3EA555EA-E56B-40C4-8059-78FA8B3EAD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7" name="Picture 5">
          <a:extLst>
            <a:ext uri="{FF2B5EF4-FFF2-40B4-BE49-F238E27FC236}">
              <a16:creationId xmlns:a16="http://schemas.microsoft.com/office/drawing/2014/main" id="{0049006D-75CD-4294-A7AA-81D540E4EE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8" name="Picture 5">
          <a:extLst>
            <a:ext uri="{FF2B5EF4-FFF2-40B4-BE49-F238E27FC236}">
              <a16:creationId xmlns:a16="http://schemas.microsoft.com/office/drawing/2014/main" id="{D017D2C6-C845-4C53-8C46-C979877A88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9" name="Picture 5">
          <a:extLst>
            <a:ext uri="{FF2B5EF4-FFF2-40B4-BE49-F238E27FC236}">
              <a16:creationId xmlns:a16="http://schemas.microsoft.com/office/drawing/2014/main" id="{031A58DA-B1FF-43E4-85E4-19DAAF1D52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0" name="Picture 5">
          <a:extLst>
            <a:ext uri="{FF2B5EF4-FFF2-40B4-BE49-F238E27FC236}">
              <a16:creationId xmlns:a16="http://schemas.microsoft.com/office/drawing/2014/main" id="{3110D5C5-D5AC-45D0-91E6-BEA218927F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1" name="Picture 5">
          <a:extLst>
            <a:ext uri="{FF2B5EF4-FFF2-40B4-BE49-F238E27FC236}">
              <a16:creationId xmlns:a16="http://schemas.microsoft.com/office/drawing/2014/main" id="{DBC5DB2B-2EDA-49E7-B78A-6B8E778F0A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2" name="Picture 5">
          <a:extLst>
            <a:ext uri="{FF2B5EF4-FFF2-40B4-BE49-F238E27FC236}">
              <a16:creationId xmlns:a16="http://schemas.microsoft.com/office/drawing/2014/main" id="{B9066128-7CF4-48D6-9F28-D07C76DCA4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3" name="Picture 5">
          <a:extLst>
            <a:ext uri="{FF2B5EF4-FFF2-40B4-BE49-F238E27FC236}">
              <a16:creationId xmlns:a16="http://schemas.microsoft.com/office/drawing/2014/main" id="{DBF63E76-39AD-4FDC-B473-5EE4C9447F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4" name="Picture 5">
          <a:extLst>
            <a:ext uri="{FF2B5EF4-FFF2-40B4-BE49-F238E27FC236}">
              <a16:creationId xmlns:a16="http://schemas.microsoft.com/office/drawing/2014/main" id="{2BFA49CA-6EEA-4B79-BCFC-9085A18DFD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5" name="Picture 5">
          <a:extLst>
            <a:ext uri="{FF2B5EF4-FFF2-40B4-BE49-F238E27FC236}">
              <a16:creationId xmlns:a16="http://schemas.microsoft.com/office/drawing/2014/main" id="{C9049822-720C-432A-825E-2BF4F8000A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6" name="Picture 5">
          <a:extLst>
            <a:ext uri="{FF2B5EF4-FFF2-40B4-BE49-F238E27FC236}">
              <a16:creationId xmlns:a16="http://schemas.microsoft.com/office/drawing/2014/main" id="{2E010E44-E6F5-4692-A846-DD1EEBD7FF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7" name="Picture 5">
          <a:extLst>
            <a:ext uri="{FF2B5EF4-FFF2-40B4-BE49-F238E27FC236}">
              <a16:creationId xmlns:a16="http://schemas.microsoft.com/office/drawing/2014/main" id="{72180C09-47DF-4565-BF52-24A31D9022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8" name="Picture 5">
          <a:extLst>
            <a:ext uri="{FF2B5EF4-FFF2-40B4-BE49-F238E27FC236}">
              <a16:creationId xmlns:a16="http://schemas.microsoft.com/office/drawing/2014/main" id="{F80F727B-6984-4FF1-86FD-5F7478D57B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9" name="Picture 5">
          <a:extLst>
            <a:ext uri="{FF2B5EF4-FFF2-40B4-BE49-F238E27FC236}">
              <a16:creationId xmlns:a16="http://schemas.microsoft.com/office/drawing/2014/main" id="{BFD6F481-5F45-46B2-BD0C-328CCDC66E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0" name="Picture 5">
          <a:extLst>
            <a:ext uri="{FF2B5EF4-FFF2-40B4-BE49-F238E27FC236}">
              <a16:creationId xmlns:a16="http://schemas.microsoft.com/office/drawing/2014/main" id="{F637E47C-E7B3-4CFD-96DD-927D10BB31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1" name="Picture 5">
          <a:extLst>
            <a:ext uri="{FF2B5EF4-FFF2-40B4-BE49-F238E27FC236}">
              <a16:creationId xmlns:a16="http://schemas.microsoft.com/office/drawing/2014/main" id="{47C60CF7-9F4A-4316-AD17-C0ACBA14D5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2" name="Picture 5">
          <a:extLst>
            <a:ext uri="{FF2B5EF4-FFF2-40B4-BE49-F238E27FC236}">
              <a16:creationId xmlns:a16="http://schemas.microsoft.com/office/drawing/2014/main" id="{39E99F2E-8F4B-4A41-B336-9F59403654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3" name="Picture 5">
          <a:extLst>
            <a:ext uri="{FF2B5EF4-FFF2-40B4-BE49-F238E27FC236}">
              <a16:creationId xmlns:a16="http://schemas.microsoft.com/office/drawing/2014/main" id="{60AA1160-6DFE-48D7-80DD-9B61954158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4" name="Picture 5">
          <a:extLst>
            <a:ext uri="{FF2B5EF4-FFF2-40B4-BE49-F238E27FC236}">
              <a16:creationId xmlns:a16="http://schemas.microsoft.com/office/drawing/2014/main" id="{C6175B7E-E47C-4E1E-BE87-91F9887930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5" name="Picture 5">
          <a:extLst>
            <a:ext uri="{FF2B5EF4-FFF2-40B4-BE49-F238E27FC236}">
              <a16:creationId xmlns:a16="http://schemas.microsoft.com/office/drawing/2014/main" id="{A4CCDF0D-DC4C-48E5-A254-4FA0F9DC1B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6" name="Picture 5">
          <a:extLst>
            <a:ext uri="{FF2B5EF4-FFF2-40B4-BE49-F238E27FC236}">
              <a16:creationId xmlns:a16="http://schemas.microsoft.com/office/drawing/2014/main" id="{33B5369D-01F9-407F-A25F-A4F1912C25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7" name="Picture 5">
          <a:extLst>
            <a:ext uri="{FF2B5EF4-FFF2-40B4-BE49-F238E27FC236}">
              <a16:creationId xmlns:a16="http://schemas.microsoft.com/office/drawing/2014/main" id="{D0FFA46B-91C2-4B38-9904-9076B372C5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8" name="Picture 5">
          <a:extLst>
            <a:ext uri="{FF2B5EF4-FFF2-40B4-BE49-F238E27FC236}">
              <a16:creationId xmlns:a16="http://schemas.microsoft.com/office/drawing/2014/main" id="{829D2A09-351F-43AF-8C7A-B5954037D9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9" name="Picture 5">
          <a:extLst>
            <a:ext uri="{FF2B5EF4-FFF2-40B4-BE49-F238E27FC236}">
              <a16:creationId xmlns:a16="http://schemas.microsoft.com/office/drawing/2014/main" id="{33B5DC3F-6481-4DFB-9170-E622FD5944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0" name="Picture 5">
          <a:extLst>
            <a:ext uri="{FF2B5EF4-FFF2-40B4-BE49-F238E27FC236}">
              <a16:creationId xmlns:a16="http://schemas.microsoft.com/office/drawing/2014/main" id="{A23E6E3F-A3A5-47B4-85EE-181163AB4D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1" name="Picture 5">
          <a:extLst>
            <a:ext uri="{FF2B5EF4-FFF2-40B4-BE49-F238E27FC236}">
              <a16:creationId xmlns:a16="http://schemas.microsoft.com/office/drawing/2014/main" id="{0C84D6CB-04F0-4217-A8FD-B6B4A10BF7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2" name="Picture 5">
          <a:extLst>
            <a:ext uri="{FF2B5EF4-FFF2-40B4-BE49-F238E27FC236}">
              <a16:creationId xmlns:a16="http://schemas.microsoft.com/office/drawing/2014/main" id="{A86B15AF-6754-48CF-AD7A-042B121E3C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3" name="Picture 5">
          <a:extLst>
            <a:ext uri="{FF2B5EF4-FFF2-40B4-BE49-F238E27FC236}">
              <a16:creationId xmlns:a16="http://schemas.microsoft.com/office/drawing/2014/main" id="{47250136-ED79-468F-85AB-5F4F77EE1B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4" name="Picture 5">
          <a:extLst>
            <a:ext uri="{FF2B5EF4-FFF2-40B4-BE49-F238E27FC236}">
              <a16:creationId xmlns:a16="http://schemas.microsoft.com/office/drawing/2014/main" id="{0D116FF2-355C-4B48-A2AE-796DEC1049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5" name="Picture 5">
          <a:extLst>
            <a:ext uri="{FF2B5EF4-FFF2-40B4-BE49-F238E27FC236}">
              <a16:creationId xmlns:a16="http://schemas.microsoft.com/office/drawing/2014/main" id="{7247B528-68DE-4EEC-8CB7-1F321BF9EC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6" name="Picture 5">
          <a:extLst>
            <a:ext uri="{FF2B5EF4-FFF2-40B4-BE49-F238E27FC236}">
              <a16:creationId xmlns:a16="http://schemas.microsoft.com/office/drawing/2014/main" id="{50DA9FA7-168C-493B-B1DB-87C63F08DE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7" name="Picture 5">
          <a:extLst>
            <a:ext uri="{FF2B5EF4-FFF2-40B4-BE49-F238E27FC236}">
              <a16:creationId xmlns:a16="http://schemas.microsoft.com/office/drawing/2014/main" id="{DFAAE325-52B3-4D3E-B1DB-B8A6038F72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8" name="Picture 5">
          <a:extLst>
            <a:ext uri="{FF2B5EF4-FFF2-40B4-BE49-F238E27FC236}">
              <a16:creationId xmlns:a16="http://schemas.microsoft.com/office/drawing/2014/main" id="{E6FB82BA-7287-4762-85A1-1682E0E1EB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9" name="Picture 5">
          <a:extLst>
            <a:ext uri="{FF2B5EF4-FFF2-40B4-BE49-F238E27FC236}">
              <a16:creationId xmlns:a16="http://schemas.microsoft.com/office/drawing/2014/main" id="{810963E1-E3B1-4CD8-AABE-6ED6C0C9DD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0" name="Picture 5">
          <a:extLst>
            <a:ext uri="{FF2B5EF4-FFF2-40B4-BE49-F238E27FC236}">
              <a16:creationId xmlns:a16="http://schemas.microsoft.com/office/drawing/2014/main" id="{D222295F-6D0A-44D0-B5CA-6EF83E1E90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1" name="Picture 5">
          <a:extLst>
            <a:ext uri="{FF2B5EF4-FFF2-40B4-BE49-F238E27FC236}">
              <a16:creationId xmlns:a16="http://schemas.microsoft.com/office/drawing/2014/main" id="{81A1FDA1-7ADD-4D50-B578-D9E9B8A9FB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2" name="Picture 5">
          <a:extLst>
            <a:ext uri="{FF2B5EF4-FFF2-40B4-BE49-F238E27FC236}">
              <a16:creationId xmlns:a16="http://schemas.microsoft.com/office/drawing/2014/main" id="{554F032E-B33E-4515-ACCA-AD9FC73EFE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3" name="Picture 5">
          <a:extLst>
            <a:ext uri="{FF2B5EF4-FFF2-40B4-BE49-F238E27FC236}">
              <a16:creationId xmlns:a16="http://schemas.microsoft.com/office/drawing/2014/main" id="{16B7851B-2705-4193-A127-215AC73986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4" name="Picture 5">
          <a:extLst>
            <a:ext uri="{FF2B5EF4-FFF2-40B4-BE49-F238E27FC236}">
              <a16:creationId xmlns:a16="http://schemas.microsoft.com/office/drawing/2014/main" id="{285433A3-1229-4A7B-A4C2-D17B14621C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5" name="Picture 5">
          <a:extLst>
            <a:ext uri="{FF2B5EF4-FFF2-40B4-BE49-F238E27FC236}">
              <a16:creationId xmlns:a16="http://schemas.microsoft.com/office/drawing/2014/main" id="{62432939-E0B5-4659-818A-B9A420735F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6" name="Picture 5">
          <a:extLst>
            <a:ext uri="{FF2B5EF4-FFF2-40B4-BE49-F238E27FC236}">
              <a16:creationId xmlns:a16="http://schemas.microsoft.com/office/drawing/2014/main" id="{00FADA80-AA3C-4E2D-B730-1512C6DC28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7" name="Picture 5">
          <a:extLst>
            <a:ext uri="{FF2B5EF4-FFF2-40B4-BE49-F238E27FC236}">
              <a16:creationId xmlns:a16="http://schemas.microsoft.com/office/drawing/2014/main" id="{AA335945-5BCF-4C46-B44A-EF8B50CD97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8" name="Picture 5">
          <a:extLst>
            <a:ext uri="{FF2B5EF4-FFF2-40B4-BE49-F238E27FC236}">
              <a16:creationId xmlns:a16="http://schemas.microsoft.com/office/drawing/2014/main" id="{46100AF5-ABB0-4CB8-85EF-5F6E9CD5EC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9" name="Picture 5">
          <a:extLst>
            <a:ext uri="{FF2B5EF4-FFF2-40B4-BE49-F238E27FC236}">
              <a16:creationId xmlns:a16="http://schemas.microsoft.com/office/drawing/2014/main" id="{5544B5F0-8E77-4084-8056-90AD3E2962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0" name="Picture 5">
          <a:extLst>
            <a:ext uri="{FF2B5EF4-FFF2-40B4-BE49-F238E27FC236}">
              <a16:creationId xmlns:a16="http://schemas.microsoft.com/office/drawing/2014/main" id="{07B767B4-DAAE-4459-8EE4-200B7648A9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1" name="Picture 5">
          <a:extLst>
            <a:ext uri="{FF2B5EF4-FFF2-40B4-BE49-F238E27FC236}">
              <a16:creationId xmlns:a16="http://schemas.microsoft.com/office/drawing/2014/main" id="{8E23D0A7-000C-4064-BA79-63F30E0618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2" name="Picture 5">
          <a:extLst>
            <a:ext uri="{FF2B5EF4-FFF2-40B4-BE49-F238E27FC236}">
              <a16:creationId xmlns:a16="http://schemas.microsoft.com/office/drawing/2014/main" id="{FFEDD134-CB42-4E3F-A4AB-5E7EF52A04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3" name="Picture 5">
          <a:extLst>
            <a:ext uri="{FF2B5EF4-FFF2-40B4-BE49-F238E27FC236}">
              <a16:creationId xmlns:a16="http://schemas.microsoft.com/office/drawing/2014/main" id="{2D1B0CBA-EF62-4A19-89CA-5E489A066C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4" name="Picture 5">
          <a:extLst>
            <a:ext uri="{FF2B5EF4-FFF2-40B4-BE49-F238E27FC236}">
              <a16:creationId xmlns:a16="http://schemas.microsoft.com/office/drawing/2014/main" id="{2786C37F-38AE-47B9-9FFF-E72D5B7213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5" name="Picture 5">
          <a:extLst>
            <a:ext uri="{FF2B5EF4-FFF2-40B4-BE49-F238E27FC236}">
              <a16:creationId xmlns:a16="http://schemas.microsoft.com/office/drawing/2014/main" id="{D1BF31FC-7091-4ED2-8416-E2F8170385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6" name="Picture 5">
          <a:extLst>
            <a:ext uri="{FF2B5EF4-FFF2-40B4-BE49-F238E27FC236}">
              <a16:creationId xmlns:a16="http://schemas.microsoft.com/office/drawing/2014/main" id="{3986D8EA-6F13-4335-B490-0CE3D9C183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7" name="Picture 5">
          <a:extLst>
            <a:ext uri="{FF2B5EF4-FFF2-40B4-BE49-F238E27FC236}">
              <a16:creationId xmlns:a16="http://schemas.microsoft.com/office/drawing/2014/main" id="{F5D753BE-D675-4E91-A837-3839CF5F3D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8" name="Picture 5">
          <a:extLst>
            <a:ext uri="{FF2B5EF4-FFF2-40B4-BE49-F238E27FC236}">
              <a16:creationId xmlns:a16="http://schemas.microsoft.com/office/drawing/2014/main" id="{D2601973-3A47-4FE6-8E3E-BC93B44735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9" name="Picture 5">
          <a:extLst>
            <a:ext uri="{FF2B5EF4-FFF2-40B4-BE49-F238E27FC236}">
              <a16:creationId xmlns:a16="http://schemas.microsoft.com/office/drawing/2014/main" id="{DF995DDC-6D12-4D97-BF5B-C20EA36CF9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0" name="Picture 5">
          <a:extLst>
            <a:ext uri="{FF2B5EF4-FFF2-40B4-BE49-F238E27FC236}">
              <a16:creationId xmlns:a16="http://schemas.microsoft.com/office/drawing/2014/main" id="{C32B2078-D4E0-4D27-9363-D9F3547480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1" name="Picture 5">
          <a:extLst>
            <a:ext uri="{FF2B5EF4-FFF2-40B4-BE49-F238E27FC236}">
              <a16:creationId xmlns:a16="http://schemas.microsoft.com/office/drawing/2014/main" id="{26DAF135-5E76-4984-A5A1-711B5E4C3F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2" name="Picture 5">
          <a:extLst>
            <a:ext uri="{FF2B5EF4-FFF2-40B4-BE49-F238E27FC236}">
              <a16:creationId xmlns:a16="http://schemas.microsoft.com/office/drawing/2014/main" id="{F2D19477-F9FF-4C1E-BD3D-183574C291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3" name="Picture 5">
          <a:extLst>
            <a:ext uri="{FF2B5EF4-FFF2-40B4-BE49-F238E27FC236}">
              <a16:creationId xmlns:a16="http://schemas.microsoft.com/office/drawing/2014/main" id="{2B09395A-EB3D-4023-AF4B-D3A1EC890D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4" name="Picture 5">
          <a:extLst>
            <a:ext uri="{FF2B5EF4-FFF2-40B4-BE49-F238E27FC236}">
              <a16:creationId xmlns:a16="http://schemas.microsoft.com/office/drawing/2014/main" id="{43DC87A3-A8E6-4C7D-A0C0-5528EB9BC2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5" name="Picture 5">
          <a:extLst>
            <a:ext uri="{FF2B5EF4-FFF2-40B4-BE49-F238E27FC236}">
              <a16:creationId xmlns:a16="http://schemas.microsoft.com/office/drawing/2014/main" id="{D57CACE1-DF5F-4B6A-8669-728A36A8AF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6" name="Picture 5">
          <a:extLst>
            <a:ext uri="{FF2B5EF4-FFF2-40B4-BE49-F238E27FC236}">
              <a16:creationId xmlns:a16="http://schemas.microsoft.com/office/drawing/2014/main" id="{CF6A0396-5274-45ED-978C-07249BBB50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7" name="Picture 5">
          <a:extLst>
            <a:ext uri="{FF2B5EF4-FFF2-40B4-BE49-F238E27FC236}">
              <a16:creationId xmlns:a16="http://schemas.microsoft.com/office/drawing/2014/main" id="{9179D8FF-96BB-4A0F-8134-499F1B1CB8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8" name="Picture 5">
          <a:extLst>
            <a:ext uri="{FF2B5EF4-FFF2-40B4-BE49-F238E27FC236}">
              <a16:creationId xmlns:a16="http://schemas.microsoft.com/office/drawing/2014/main" id="{ADF7C6F9-B5B8-40FB-A689-07E9C3314B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9" name="Picture 5">
          <a:extLst>
            <a:ext uri="{FF2B5EF4-FFF2-40B4-BE49-F238E27FC236}">
              <a16:creationId xmlns:a16="http://schemas.microsoft.com/office/drawing/2014/main" id="{32B4DB0A-19F6-4347-AE0A-757635F9A2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0" name="Picture 5">
          <a:extLst>
            <a:ext uri="{FF2B5EF4-FFF2-40B4-BE49-F238E27FC236}">
              <a16:creationId xmlns:a16="http://schemas.microsoft.com/office/drawing/2014/main" id="{4A4B46F1-3226-4234-9DB4-33F05BAF81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1" name="Picture 5">
          <a:extLst>
            <a:ext uri="{FF2B5EF4-FFF2-40B4-BE49-F238E27FC236}">
              <a16:creationId xmlns:a16="http://schemas.microsoft.com/office/drawing/2014/main" id="{150433C0-8929-4B11-AC59-10249B1BA4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2" name="Picture 5">
          <a:extLst>
            <a:ext uri="{FF2B5EF4-FFF2-40B4-BE49-F238E27FC236}">
              <a16:creationId xmlns:a16="http://schemas.microsoft.com/office/drawing/2014/main" id="{773DCF54-42D0-4C21-933E-BF03CF06BF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3" name="Picture 5">
          <a:extLst>
            <a:ext uri="{FF2B5EF4-FFF2-40B4-BE49-F238E27FC236}">
              <a16:creationId xmlns:a16="http://schemas.microsoft.com/office/drawing/2014/main" id="{02BD9A85-00AD-449D-93E9-0B9DDC8430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4" name="Picture 5">
          <a:extLst>
            <a:ext uri="{FF2B5EF4-FFF2-40B4-BE49-F238E27FC236}">
              <a16:creationId xmlns:a16="http://schemas.microsoft.com/office/drawing/2014/main" id="{0DDEEC89-A418-44BD-BF9B-30EE5404B1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5" name="Picture 5">
          <a:extLst>
            <a:ext uri="{FF2B5EF4-FFF2-40B4-BE49-F238E27FC236}">
              <a16:creationId xmlns:a16="http://schemas.microsoft.com/office/drawing/2014/main" id="{9F545EC6-26BE-45C1-A221-5E4AE0FF74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6" name="Picture 5">
          <a:extLst>
            <a:ext uri="{FF2B5EF4-FFF2-40B4-BE49-F238E27FC236}">
              <a16:creationId xmlns:a16="http://schemas.microsoft.com/office/drawing/2014/main" id="{12B68D4B-1BEE-42F2-B500-852D90790C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7" name="Picture 5">
          <a:extLst>
            <a:ext uri="{FF2B5EF4-FFF2-40B4-BE49-F238E27FC236}">
              <a16:creationId xmlns:a16="http://schemas.microsoft.com/office/drawing/2014/main" id="{044F6981-CEBB-4B75-84DC-DA8E3B1287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8" name="Picture 5">
          <a:extLst>
            <a:ext uri="{FF2B5EF4-FFF2-40B4-BE49-F238E27FC236}">
              <a16:creationId xmlns:a16="http://schemas.microsoft.com/office/drawing/2014/main" id="{61B902E3-96D6-4386-8E97-BDDDE5C11B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9" name="Picture 5">
          <a:extLst>
            <a:ext uri="{FF2B5EF4-FFF2-40B4-BE49-F238E27FC236}">
              <a16:creationId xmlns:a16="http://schemas.microsoft.com/office/drawing/2014/main" id="{9C01DF26-F568-4B7F-B496-F88F0327C5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0" name="Picture 5">
          <a:extLst>
            <a:ext uri="{FF2B5EF4-FFF2-40B4-BE49-F238E27FC236}">
              <a16:creationId xmlns:a16="http://schemas.microsoft.com/office/drawing/2014/main" id="{68B0981B-B5B1-4080-B7A7-497E4FD773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1" name="Picture 5">
          <a:extLst>
            <a:ext uri="{FF2B5EF4-FFF2-40B4-BE49-F238E27FC236}">
              <a16:creationId xmlns:a16="http://schemas.microsoft.com/office/drawing/2014/main" id="{9B54E029-4E8B-4EDF-AB1D-A2E1B22378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2" name="Picture 5">
          <a:extLst>
            <a:ext uri="{FF2B5EF4-FFF2-40B4-BE49-F238E27FC236}">
              <a16:creationId xmlns:a16="http://schemas.microsoft.com/office/drawing/2014/main" id="{D284BD03-AD79-4171-BA85-24DA923D6D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3" name="Picture 5">
          <a:extLst>
            <a:ext uri="{FF2B5EF4-FFF2-40B4-BE49-F238E27FC236}">
              <a16:creationId xmlns:a16="http://schemas.microsoft.com/office/drawing/2014/main" id="{6AC03191-016C-44C2-A313-8F65A33728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4" name="Picture 5">
          <a:extLst>
            <a:ext uri="{FF2B5EF4-FFF2-40B4-BE49-F238E27FC236}">
              <a16:creationId xmlns:a16="http://schemas.microsoft.com/office/drawing/2014/main" id="{5688AA46-7A6D-4907-8949-34DBE462AE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5" name="Picture 5">
          <a:extLst>
            <a:ext uri="{FF2B5EF4-FFF2-40B4-BE49-F238E27FC236}">
              <a16:creationId xmlns:a16="http://schemas.microsoft.com/office/drawing/2014/main" id="{6CCBD6EF-80F3-4C31-86D5-239A4B7BE9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6" name="Picture 5">
          <a:extLst>
            <a:ext uri="{FF2B5EF4-FFF2-40B4-BE49-F238E27FC236}">
              <a16:creationId xmlns:a16="http://schemas.microsoft.com/office/drawing/2014/main" id="{EBD5262A-B067-4DD7-9ECA-DF7A4DF438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7" name="Picture 5">
          <a:extLst>
            <a:ext uri="{FF2B5EF4-FFF2-40B4-BE49-F238E27FC236}">
              <a16:creationId xmlns:a16="http://schemas.microsoft.com/office/drawing/2014/main" id="{5885E82B-C0B3-4D41-86F1-07B9EB258F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8" name="Picture 5">
          <a:extLst>
            <a:ext uri="{FF2B5EF4-FFF2-40B4-BE49-F238E27FC236}">
              <a16:creationId xmlns:a16="http://schemas.microsoft.com/office/drawing/2014/main" id="{D7056CF3-574F-4D89-97E0-EAA5769C6E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9" name="Picture 5">
          <a:extLst>
            <a:ext uri="{FF2B5EF4-FFF2-40B4-BE49-F238E27FC236}">
              <a16:creationId xmlns:a16="http://schemas.microsoft.com/office/drawing/2014/main" id="{594EA0B8-FC39-4BEA-B3EF-A4AED67D05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0" name="Picture 5">
          <a:extLst>
            <a:ext uri="{FF2B5EF4-FFF2-40B4-BE49-F238E27FC236}">
              <a16:creationId xmlns:a16="http://schemas.microsoft.com/office/drawing/2014/main" id="{94F7C9C6-BF8A-4143-ADA0-6E9BD529F1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1" name="Picture 5">
          <a:extLst>
            <a:ext uri="{FF2B5EF4-FFF2-40B4-BE49-F238E27FC236}">
              <a16:creationId xmlns:a16="http://schemas.microsoft.com/office/drawing/2014/main" id="{C85780B7-B6DC-4C2D-8995-0F15503A4B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2" name="Picture 5">
          <a:extLst>
            <a:ext uri="{FF2B5EF4-FFF2-40B4-BE49-F238E27FC236}">
              <a16:creationId xmlns:a16="http://schemas.microsoft.com/office/drawing/2014/main" id="{A47AE628-0BB0-42D2-B19B-471F249E72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3" name="Picture 5">
          <a:extLst>
            <a:ext uri="{FF2B5EF4-FFF2-40B4-BE49-F238E27FC236}">
              <a16:creationId xmlns:a16="http://schemas.microsoft.com/office/drawing/2014/main" id="{787F63FA-35A3-4D7F-9A3F-556D720FEC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4" name="Picture 5">
          <a:extLst>
            <a:ext uri="{FF2B5EF4-FFF2-40B4-BE49-F238E27FC236}">
              <a16:creationId xmlns:a16="http://schemas.microsoft.com/office/drawing/2014/main" id="{4C97A7D5-0A8E-4A4C-A7AC-244126309B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5" name="Picture 5">
          <a:extLst>
            <a:ext uri="{FF2B5EF4-FFF2-40B4-BE49-F238E27FC236}">
              <a16:creationId xmlns:a16="http://schemas.microsoft.com/office/drawing/2014/main" id="{74BF50BB-0205-43DB-AE0B-290669E70B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6" name="Picture 5">
          <a:extLst>
            <a:ext uri="{FF2B5EF4-FFF2-40B4-BE49-F238E27FC236}">
              <a16:creationId xmlns:a16="http://schemas.microsoft.com/office/drawing/2014/main" id="{0945EF53-79F6-411A-9DF9-01CB0411C4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7" name="Picture 5">
          <a:extLst>
            <a:ext uri="{FF2B5EF4-FFF2-40B4-BE49-F238E27FC236}">
              <a16:creationId xmlns:a16="http://schemas.microsoft.com/office/drawing/2014/main" id="{75E967FB-AFD7-4E99-8CE0-34817376FE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8" name="Picture 5">
          <a:extLst>
            <a:ext uri="{FF2B5EF4-FFF2-40B4-BE49-F238E27FC236}">
              <a16:creationId xmlns:a16="http://schemas.microsoft.com/office/drawing/2014/main" id="{4EF0FA6D-6163-4FF7-89D5-CFBEC4986C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9" name="Picture 5">
          <a:extLst>
            <a:ext uri="{FF2B5EF4-FFF2-40B4-BE49-F238E27FC236}">
              <a16:creationId xmlns:a16="http://schemas.microsoft.com/office/drawing/2014/main" id="{7D611A65-7B8D-431D-B16F-CD71F3F7ED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0" name="Picture 5">
          <a:extLst>
            <a:ext uri="{FF2B5EF4-FFF2-40B4-BE49-F238E27FC236}">
              <a16:creationId xmlns:a16="http://schemas.microsoft.com/office/drawing/2014/main" id="{96B3E072-8BB1-4931-A10D-96599ADB12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1" name="Picture 5">
          <a:extLst>
            <a:ext uri="{FF2B5EF4-FFF2-40B4-BE49-F238E27FC236}">
              <a16:creationId xmlns:a16="http://schemas.microsoft.com/office/drawing/2014/main" id="{0D19F583-D9FD-4A58-AF6A-900BFC22EE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2" name="Picture 5">
          <a:extLst>
            <a:ext uri="{FF2B5EF4-FFF2-40B4-BE49-F238E27FC236}">
              <a16:creationId xmlns:a16="http://schemas.microsoft.com/office/drawing/2014/main" id="{362134CD-71C1-410C-933D-17B0F94035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3" name="Picture 5">
          <a:extLst>
            <a:ext uri="{FF2B5EF4-FFF2-40B4-BE49-F238E27FC236}">
              <a16:creationId xmlns:a16="http://schemas.microsoft.com/office/drawing/2014/main" id="{65D12774-F688-42A9-A155-13A60789AB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4" name="Picture 5">
          <a:extLst>
            <a:ext uri="{FF2B5EF4-FFF2-40B4-BE49-F238E27FC236}">
              <a16:creationId xmlns:a16="http://schemas.microsoft.com/office/drawing/2014/main" id="{EAC6F145-61D7-4F16-A552-996FC86171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5" name="Picture 5">
          <a:extLst>
            <a:ext uri="{FF2B5EF4-FFF2-40B4-BE49-F238E27FC236}">
              <a16:creationId xmlns:a16="http://schemas.microsoft.com/office/drawing/2014/main" id="{93391C33-2150-456C-8DD6-7F3DD91475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6" name="Picture 5">
          <a:extLst>
            <a:ext uri="{FF2B5EF4-FFF2-40B4-BE49-F238E27FC236}">
              <a16:creationId xmlns:a16="http://schemas.microsoft.com/office/drawing/2014/main" id="{1967AD33-F222-423D-9737-2BD5F7831D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7" name="Picture 5">
          <a:extLst>
            <a:ext uri="{FF2B5EF4-FFF2-40B4-BE49-F238E27FC236}">
              <a16:creationId xmlns:a16="http://schemas.microsoft.com/office/drawing/2014/main" id="{F75814D0-0722-41B4-A25C-141F3D27A0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8" name="Picture 5">
          <a:extLst>
            <a:ext uri="{FF2B5EF4-FFF2-40B4-BE49-F238E27FC236}">
              <a16:creationId xmlns:a16="http://schemas.microsoft.com/office/drawing/2014/main" id="{80048305-BC1F-420F-AF6A-F9137FAF6C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9" name="Picture 5">
          <a:extLst>
            <a:ext uri="{FF2B5EF4-FFF2-40B4-BE49-F238E27FC236}">
              <a16:creationId xmlns:a16="http://schemas.microsoft.com/office/drawing/2014/main" id="{820C25E9-A52D-422B-8CAF-A1019C5535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0" name="Picture 5">
          <a:extLst>
            <a:ext uri="{FF2B5EF4-FFF2-40B4-BE49-F238E27FC236}">
              <a16:creationId xmlns:a16="http://schemas.microsoft.com/office/drawing/2014/main" id="{D31A98D0-4DB1-478D-BFDF-729590B2F2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1" name="Picture 5">
          <a:extLst>
            <a:ext uri="{FF2B5EF4-FFF2-40B4-BE49-F238E27FC236}">
              <a16:creationId xmlns:a16="http://schemas.microsoft.com/office/drawing/2014/main" id="{3D76BCE5-3CDC-473C-96A8-5F60C5B0BB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2" name="Picture 5">
          <a:extLst>
            <a:ext uri="{FF2B5EF4-FFF2-40B4-BE49-F238E27FC236}">
              <a16:creationId xmlns:a16="http://schemas.microsoft.com/office/drawing/2014/main" id="{D400D5A4-A193-4CDF-86EE-B5F8D93506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3" name="Picture 5">
          <a:extLst>
            <a:ext uri="{FF2B5EF4-FFF2-40B4-BE49-F238E27FC236}">
              <a16:creationId xmlns:a16="http://schemas.microsoft.com/office/drawing/2014/main" id="{A4180142-E6FE-4F80-90CD-294E34308F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4" name="Picture 5">
          <a:extLst>
            <a:ext uri="{FF2B5EF4-FFF2-40B4-BE49-F238E27FC236}">
              <a16:creationId xmlns:a16="http://schemas.microsoft.com/office/drawing/2014/main" id="{5092C964-F9F7-4A3A-B84A-583864ADC3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5" name="Picture 5">
          <a:extLst>
            <a:ext uri="{FF2B5EF4-FFF2-40B4-BE49-F238E27FC236}">
              <a16:creationId xmlns:a16="http://schemas.microsoft.com/office/drawing/2014/main" id="{B9930B78-9295-4B3F-9412-A069A9812F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6" name="Picture 5">
          <a:extLst>
            <a:ext uri="{FF2B5EF4-FFF2-40B4-BE49-F238E27FC236}">
              <a16:creationId xmlns:a16="http://schemas.microsoft.com/office/drawing/2014/main" id="{44238F71-53FF-4F33-992D-81BA04CE36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7" name="Picture 5">
          <a:extLst>
            <a:ext uri="{FF2B5EF4-FFF2-40B4-BE49-F238E27FC236}">
              <a16:creationId xmlns:a16="http://schemas.microsoft.com/office/drawing/2014/main" id="{C4367136-BD3A-4F38-B0E8-96CAD5E254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8" name="Picture 5">
          <a:extLst>
            <a:ext uri="{FF2B5EF4-FFF2-40B4-BE49-F238E27FC236}">
              <a16:creationId xmlns:a16="http://schemas.microsoft.com/office/drawing/2014/main" id="{55A8E41B-A7B2-4BE7-AD52-2A60D0E67C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9" name="Picture 5">
          <a:extLst>
            <a:ext uri="{FF2B5EF4-FFF2-40B4-BE49-F238E27FC236}">
              <a16:creationId xmlns:a16="http://schemas.microsoft.com/office/drawing/2014/main" id="{33D46D45-103C-4ABD-847D-C4F352A1D2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0" name="Picture 5">
          <a:extLst>
            <a:ext uri="{FF2B5EF4-FFF2-40B4-BE49-F238E27FC236}">
              <a16:creationId xmlns:a16="http://schemas.microsoft.com/office/drawing/2014/main" id="{8ADCAC2D-84E7-48B4-91AB-2157E6CBB6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1" name="Picture 5">
          <a:extLst>
            <a:ext uri="{FF2B5EF4-FFF2-40B4-BE49-F238E27FC236}">
              <a16:creationId xmlns:a16="http://schemas.microsoft.com/office/drawing/2014/main" id="{814B3BE2-791F-4C28-B186-E5D06DB05E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2" name="Picture 5">
          <a:extLst>
            <a:ext uri="{FF2B5EF4-FFF2-40B4-BE49-F238E27FC236}">
              <a16:creationId xmlns:a16="http://schemas.microsoft.com/office/drawing/2014/main" id="{A3AE8F65-B443-46D7-B03B-B2DA148D7D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3" name="Picture 5">
          <a:extLst>
            <a:ext uri="{FF2B5EF4-FFF2-40B4-BE49-F238E27FC236}">
              <a16:creationId xmlns:a16="http://schemas.microsoft.com/office/drawing/2014/main" id="{3BF780F7-E2F0-40B3-B5F6-2F04EF4392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4" name="Picture 5">
          <a:extLst>
            <a:ext uri="{FF2B5EF4-FFF2-40B4-BE49-F238E27FC236}">
              <a16:creationId xmlns:a16="http://schemas.microsoft.com/office/drawing/2014/main" id="{6B5BBBBB-E675-4EEC-B311-E78E30CB35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5" name="Picture 5">
          <a:extLst>
            <a:ext uri="{FF2B5EF4-FFF2-40B4-BE49-F238E27FC236}">
              <a16:creationId xmlns:a16="http://schemas.microsoft.com/office/drawing/2014/main" id="{71A6C8B0-CCE5-4C22-B529-68FD0EF352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6" name="Picture 5">
          <a:extLst>
            <a:ext uri="{FF2B5EF4-FFF2-40B4-BE49-F238E27FC236}">
              <a16:creationId xmlns:a16="http://schemas.microsoft.com/office/drawing/2014/main" id="{F8902F8E-C2C2-4A87-8508-42CF431155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7" name="Picture 5">
          <a:extLst>
            <a:ext uri="{FF2B5EF4-FFF2-40B4-BE49-F238E27FC236}">
              <a16:creationId xmlns:a16="http://schemas.microsoft.com/office/drawing/2014/main" id="{9FFD5550-A457-45C4-BAC3-8D039287B0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8" name="Picture 5">
          <a:extLst>
            <a:ext uri="{FF2B5EF4-FFF2-40B4-BE49-F238E27FC236}">
              <a16:creationId xmlns:a16="http://schemas.microsoft.com/office/drawing/2014/main" id="{2573C5CB-77B1-4CA6-A439-09569E5F43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9" name="Picture 5">
          <a:extLst>
            <a:ext uri="{FF2B5EF4-FFF2-40B4-BE49-F238E27FC236}">
              <a16:creationId xmlns:a16="http://schemas.microsoft.com/office/drawing/2014/main" id="{2FD9F348-4881-4193-BCF1-B5C05051F2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0" name="Picture 5">
          <a:extLst>
            <a:ext uri="{FF2B5EF4-FFF2-40B4-BE49-F238E27FC236}">
              <a16:creationId xmlns:a16="http://schemas.microsoft.com/office/drawing/2014/main" id="{579C3E24-9E73-4467-BACB-72AB8D97BF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1" name="Picture 5">
          <a:extLst>
            <a:ext uri="{FF2B5EF4-FFF2-40B4-BE49-F238E27FC236}">
              <a16:creationId xmlns:a16="http://schemas.microsoft.com/office/drawing/2014/main" id="{794A6028-5063-4E90-9592-6DA6498956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2" name="Picture 5">
          <a:extLst>
            <a:ext uri="{FF2B5EF4-FFF2-40B4-BE49-F238E27FC236}">
              <a16:creationId xmlns:a16="http://schemas.microsoft.com/office/drawing/2014/main" id="{4999ADA9-7015-401C-809D-42D73AA044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3" name="Picture 5">
          <a:extLst>
            <a:ext uri="{FF2B5EF4-FFF2-40B4-BE49-F238E27FC236}">
              <a16:creationId xmlns:a16="http://schemas.microsoft.com/office/drawing/2014/main" id="{D208878B-AB22-48B7-A2F8-96DF9D4AAF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4" name="Picture 5">
          <a:extLst>
            <a:ext uri="{FF2B5EF4-FFF2-40B4-BE49-F238E27FC236}">
              <a16:creationId xmlns:a16="http://schemas.microsoft.com/office/drawing/2014/main" id="{A7005B5C-A0DB-4300-B75D-EED25035F0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5" name="Picture 5">
          <a:extLst>
            <a:ext uri="{FF2B5EF4-FFF2-40B4-BE49-F238E27FC236}">
              <a16:creationId xmlns:a16="http://schemas.microsoft.com/office/drawing/2014/main" id="{D04B028A-0F7A-46A0-92EA-94DEBF919E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6" name="Picture 5">
          <a:extLst>
            <a:ext uri="{FF2B5EF4-FFF2-40B4-BE49-F238E27FC236}">
              <a16:creationId xmlns:a16="http://schemas.microsoft.com/office/drawing/2014/main" id="{D5ED675B-8320-4804-93F2-A0072074B3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7" name="Picture 5">
          <a:extLst>
            <a:ext uri="{FF2B5EF4-FFF2-40B4-BE49-F238E27FC236}">
              <a16:creationId xmlns:a16="http://schemas.microsoft.com/office/drawing/2014/main" id="{E9814FA2-A271-4E0D-8450-3D3730A24F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8" name="Picture 5">
          <a:extLst>
            <a:ext uri="{FF2B5EF4-FFF2-40B4-BE49-F238E27FC236}">
              <a16:creationId xmlns:a16="http://schemas.microsoft.com/office/drawing/2014/main" id="{7BDFE8CF-0D3B-434B-BF91-97093963EB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9" name="Picture 5">
          <a:extLst>
            <a:ext uri="{FF2B5EF4-FFF2-40B4-BE49-F238E27FC236}">
              <a16:creationId xmlns:a16="http://schemas.microsoft.com/office/drawing/2014/main" id="{4C13E435-0731-4C6E-AB66-331A9FB73A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0" name="Picture 5">
          <a:extLst>
            <a:ext uri="{FF2B5EF4-FFF2-40B4-BE49-F238E27FC236}">
              <a16:creationId xmlns:a16="http://schemas.microsoft.com/office/drawing/2014/main" id="{080DEE4B-F7EC-4D56-B169-F4C8172C76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1" name="Picture 5">
          <a:extLst>
            <a:ext uri="{FF2B5EF4-FFF2-40B4-BE49-F238E27FC236}">
              <a16:creationId xmlns:a16="http://schemas.microsoft.com/office/drawing/2014/main" id="{CDA285C2-3356-46B7-AD42-B0B8F04144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2" name="Picture 5">
          <a:extLst>
            <a:ext uri="{FF2B5EF4-FFF2-40B4-BE49-F238E27FC236}">
              <a16:creationId xmlns:a16="http://schemas.microsoft.com/office/drawing/2014/main" id="{4140A947-4892-44F9-B5C1-3090FEDEEC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3" name="Picture 5">
          <a:extLst>
            <a:ext uri="{FF2B5EF4-FFF2-40B4-BE49-F238E27FC236}">
              <a16:creationId xmlns:a16="http://schemas.microsoft.com/office/drawing/2014/main" id="{D5E54F76-2E70-4D54-A09F-036BB948D9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4" name="Picture 5">
          <a:extLst>
            <a:ext uri="{FF2B5EF4-FFF2-40B4-BE49-F238E27FC236}">
              <a16:creationId xmlns:a16="http://schemas.microsoft.com/office/drawing/2014/main" id="{40AE7317-58AA-4221-9260-5865868890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5" name="Picture 5">
          <a:extLst>
            <a:ext uri="{FF2B5EF4-FFF2-40B4-BE49-F238E27FC236}">
              <a16:creationId xmlns:a16="http://schemas.microsoft.com/office/drawing/2014/main" id="{121F2030-F79D-47C7-A826-CD6F973A15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6" name="Picture 5">
          <a:extLst>
            <a:ext uri="{FF2B5EF4-FFF2-40B4-BE49-F238E27FC236}">
              <a16:creationId xmlns:a16="http://schemas.microsoft.com/office/drawing/2014/main" id="{403958E2-D908-4276-889B-4A03EAEB26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7" name="Picture 5">
          <a:extLst>
            <a:ext uri="{FF2B5EF4-FFF2-40B4-BE49-F238E27FC236}">
              <a16:creationId xmlns:a16="http://schemas.microsoft.com/office/drawing/2014/main" id="{6C02F318-D139-4BD9-96E7-5CB3D6EC10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8" name="Picture 5">
          <a:extLst>
            <a:ext uri="{FF2B5EF4-FFF2-40B4-BE49-F238E27FC236}">
              <a16:creationId xmlns:a16="http://schemas.microsoft.com/office/drawing/2014/main" id="{A68D80EE-1C26-4F98-95FD-311E8D8B6A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9" name="Picture 5">
          <a:extLst>
            <a:ext uri="{FF2B5EF4-FFF2-40B4-BE49-F238E27FC236}">
              <a16:creationId xmlns:a16="http://schemas.microsoft.com/office/drawing/2014/main" id="{E4FCCFD0-19A5-4F29-8D73-CD6C502AE0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0" name="Picture 5">
          <a:extLst>
            <a:ext uri="{FF2B5EF4-FFF2-40B4-BE49-F238E27FC236}">
              <a16:creationId xmlns:a16="http://schemas.microsoft.com/office/drawing/2014/main" id="{9C5229CD-56D8-4515-8255-937B329A1E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1" name="Picture 5">
          <a:extLst>
            <a:ext uri="{FF2B5EF4-FFF2-40B4-BE49-F238E27FC236}">
              <a16:creationId xmlns:a16="http://schemas.microsoft.com/office/drawing/2014/main" id="{6D9C2609-7F0A-47F9-A7DF-14D672508A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2" name="Picture 5">
          <a:extLst>
            <a:ext uri="{FF2B5EF4-FFF2-40B4-BE49-F238E27FC236}">
              <a16:creationId xmlns:a16="http://schemas.microsoft.com/office/drawing/2014/main" id="{93CEC531-AC84-4ACE-AA7E-F639C289EC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3" name="Picture 5">
          <a:extLst>
            <a:ext uri="{FF2B5EF4-FFF2-40B4-BE49-F238E27FC236}">
              <a16:creationId xmlns:a16="http://schemas.microsoft.com/office/drawing/2014/main" id="{BC414742-4801-43EE-8D29-66A51E36C5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4" name="Picture 5">
          <a:extLst>
            <a:ext uri="{FF2B5EF4-FFF2-40B4-BE49-F238E27FC236}">
              <a16:creationId xmlns:a16="http://schemas.microsoft.com/office/drawing/2014/main" id="{F131F555-72AB-473E-B3EE-2C3DFCA998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5" name="Picture 5">
          <a:extLst>
            <a:ext uri="{FF2B5EF4-FFF2-40B4-BE49-F238E27FC236}">
              <a16:creationId xmlns:a16="http://schemas.microsoft.com/office/drawing/2014/main" id="{D8379C86-C996-4641-B795-8516D624F7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6" name="Picture 5">
          <a:extLst>
            <a:ext uri="{FF2B5EF4-FFF2-40B4-BE49-F238E27FC236}">
              <a16:creationId xmlns:a16="http://schemas.microsoft.com/office/drawing/2014/main" id="{02C9D6AC-0C82-4CD8-BEFA-6992E866E3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7" name="Picture 5">
          <a:extLst>
            <a:ext uri="{FF2B5EF4-FFF2-40B4-BE49-F238E27FC236}">
              <a16:creationId xmlns:a16="http://schemas.microsoft.com/office/drawing/2014/main" id="{997D4717-27F6-4052-941F-CD44CA2C17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8" name="Picture 5">
          <a:extLst>
            <a:ext uri="{FF2B5EF4-FFF2-40B4-BE49-F238E27FC236}">
              <a16:creationId xmlns:a16="http://schemas.microsoft.com/office/drawing/2014/main" id="{E2F1835F-4C0C-4E89-B776-B990BC76A8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9" name="Picture 5">
          <a:extLst>
            <a:ext uri="{FF2B5EF4-FFF2-40B4-BE49-F238E27FC236}">
              <a16:creationId xmlns:a16="http://schemas.microsoft.com/office/drawing/2014/main" id="{2B94E20C-F7C7-41FE-99B6-B27519CD4D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0" name="Picture 5">
          <a:extLst>
            <a:ext uri="{FF2B5EF4-FFF2-40B4-BE49-F238E27FC236}">
              <a16:creationId xmlns:a16="http://schemas.microsoft.com/office/drawing/2014/main" id="{ADA9EBE0-C5BD-42DC-9243-34D8CAE480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1" name="Picture 5">
          <a:extLst>
            <a:ext uri="{FF2B5EF4-FFF2-40B4-BE49-F238E27FC236}">
              <a16:creationId xmlns:a16="http://schemas.microsoft.com/office/drawing/2014/main" id="{53B78714-D28A-4509-AE88-894197DC51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2" name="Picture 5">
          <a:extLst>
            <a:ext uri="{FF2B5EF4-FFF2-40B4-BE49-F238E27FC236}">
              <a16:creationId xmlns:a16="http://schemas.microsoft.com/office/drawing/2014/main" id="{DC7D9434-F7AF-487F-B4ED-245BBABF86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3" name="Picture 5">
          <a:extLst>
            <a:ext uri="{FF2B5EF4-FFF2-40B4-BE49-F238E27FC236}">
              <a16:creationId xmlns:a16="http://schemas.microsoft.com/office/drawing/2014/main" id="{36E2DE47-1FEA-48F4-A967-884D820AFC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4" name="Picture 5">
          <a:extLst>
            <a:ext uri="{FF2B5EF4-FFF2-40B4-BE49-F238E27FC236}">
              <a16:creationId xmlns:a16="http://schemas.microsoft.com/office/drawing/2014/main" id="{4C987A68-A084-40FA-BF48-70AA993765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5" name="Picture 5">
          <a:extLst>
            <a:ext uri="{FF2B5EF4-FFF2-40B4-BE49-F238E27FC236}">
              <a16:creationId xmlns:a16="http://schemas.microsoft.com/office/drawing/2014/main" id="{3F546766-DABE-485E-B62C-6949752B9C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6" name="Picture 5">
          <a:extLst>
            <a:ext uri="{FF2B5EF4-FFF2-40B4-BE49-F238E27FC236}">
              <a16:creationId xmlns:a16="http://schemas.microsoft.com/office/drawing/2014/main" id="{5C20E35C-4CB8-4742-B6F9-176CA3DEE2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7" name="Picture 5">
          <a:extLst>
            <a:ext uri="{FF2B5EF4-FFF2-40B4-BE49-F238E27FC236}">
              <a16:creationId xmlns:a16="http://schemas.microsoft.com/office/drawing/2014/main" id="{3BD54F14-795C-401A-94D4-2CE5438DAE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8" name="Picture 5">
          <a:extLst>
            <a:ext uri="{FF2B5EF4-FFF2-40B4-BE49-F238E27FC236}">
              <a16:creationId xmlns:a16="http://schemas.microsoft.com/office/drawing/2014/main" id="{9596D4C5-CCF5-44E7-96D7-B4A01A2E92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9" name="Picture 5">
          <a:extLst>
            <a:ext uri="{FF2B5EF4-FFF2-40B4-BE49-F238E27FC236}">
              <a16:creationId xmlns:a16="http://schemas.microsoft.com/office/drawing/2014/main" id="{E794B112-19E2-46C7-9884-772F900F14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0" name="Picture 5">
          <a:extLst>
            <a:ext uri="{FF2B5EF4-FFF2-40B4-BE49-F238E27FC236}">
              <a16:creationId xmlns:a16="http://schemas.microsoft.com/office/drawing/2014/main" id="{D1B234FB-B666-41EC-BB5C-CF40553CAA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1" name="Picture 5">
          <a:extLst>
            <a:ext uri="{FF2B5EF4-FFF2-40B4-BE49-F238E27FC236}">
              <a16:creationId xmlns:a16="http://schemas.microsoft.com/office/drawing/2014/main" id="{923327AC-C926-4A49-B633-8E29C32C90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2" name="Picture 5">
          <a:extLst>
            <a:ext uri="{FF2B5EF4-FFF2-40B4-BE49-F238E27FC236}">
              <a16:creationId xmlns:a16="http://schemas.microsoft.com/office/drawing/2014/main" id="{B4D33BC2-2D74-4C26-B7CA-C914C1D1F7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3" name="Picture 5">
          <a:extLst>
            <a:ext uri="{FF2B5EF4-FFF2-40B4-BE49-F238E27FC236}">
              <a16:creationId xmlns:a16="http://schemas.microsoft.com/office/drawing/2014/main" id="{5694416E-A7D3-47B1-9098-7745CAAC70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4" name="Picture 5">
          <a:extLst>
            <a:ext uri="{FF2B5EF4-FFF2-40B4-BE49-F238E27FC236}">
              <a16:creationId xmlns:a16="http://schemas.microsoft.com/office/drawing/2014/main" id="{4142216F-E119-4DC1-A2D7-6D08EE99A5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5" name="Picture 5">
          <a:extLst>
            <a:ext uri="{FF2B5EF4-FFF2-40B4-BE49-F238E27FC236}">
              <a16:creationId xmlns:a16="http://schemas.microsoft.com/office/drawing/2014/main" id="{76BD2CA6-88A6-4ED0-B58E-12A53867D0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6" name="Picture 5">
          <a:extLst>
            <a:ext uri="{FF2B5EF4-FFF2-40B4-BE49-F238E27FC236}">
              <a16:creationId xmlns:a16="http://schemas.microsoft.com/office/drawing/2014/main" id="{3E74A5D5-D5A3-49AD-A299-8706C99C4D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7" name="Picture 5">
          <a:extLst>
            <a:ext uri="{FF2B5EF4-FFF2-40B4-BE49-F238E27FC236}">
              <a16:creationId xmlns:a16="http://schemas.microsoft.com/office/drawing/2014/main" id="{1FE6C7B6-0F4C-4DCF-BE8C-9E6A5C54F8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8" name="Picture 5">
          <a:extLst>
            <a:ext uri="{FF2B5EF4-FFF2-40B4-BE49-F238E27FC236}">
              <a16:creationId xmlns:a16="http://schemas.microsoft.com/office/drawing/2014/main" id="{76F85077-D4DC-4053-AC0A-E44CBB31B8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9" name="Picture 5">
          <a:extLst>
            <a:ext uri="{FF2B5EF4-FFF2-40B4-BE49-F238E27FC236}">
              <a16:creationId xmlns:a16="http://schemas.microsoft.com/office/drawing/2014/main" id="{89F97DE9-89B5-4B3E-A7A1-2644F537A0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0" name="Picture 5">
          <a:extLst>
            <a:ext uri="{FF2B5EF4-FFF2-40B4-BE49-F238E27FC236}">
              <a16:creationId xmlns:a16="http://schemas.microsoft.com/office/drawing/2014/main" id="{26FCC048-FD1D-4E3E-B844-C22A36BE13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1" name="Picture 5">
          <a:extLst>
            <a:ext uri="{FF2B5EF4-FFF2-40B4-BE49-F238E27FC236}">
              <a16:creationId xmlns:a16="http://schemas.microsoft.com/office/drawing/2014/main" id="{13A6A5EF-2117-43A1-BDE9-B20A8E40B7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2" name="Picture 5">
          <a:extLst>
            <a:ext uri="{FF2B5EF4-FFF2-40B4-BE49-F238E27FC236}">
              <a16:creationId xmlns:a16="http://schemas.microsoft.com/office/drawing/2014/main" id="{4FD7ACF9-A66C-410A-AFA8-293440C556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3" name="Picture 5">
          <a:extLst>
            <a:ext uri="{FF2B5EF4-FFF2-40B4-BE49-F238E27FC236}">
              <a16:creationId xmlns:a16="http://schemas.microsoft.com/office/drawing/2014/main" id="{82A39F68-A8BE-4C7D-8489-46E29B3D2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4" name="Picture 5">
          <a:extLst>
            <a:ext uri="{FF2B5EF4-FFF2-40B4-BE49-F238E27FC236}">
              <a16:creationId xmlns:a16="http://schemas.microsoft.com/office/drawing/2014/main" id="{E1C33ADE-C115-413E-BA36-2B741CBFBB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5" name="Picture 5">
          <a:extLst>
            <a:ext uri="{FF2B5EF4-FFF2-40B4-BE49-F238E27FC236}">
              <a16:creationId xmlns:a16="http://schemas.microsoft.com/office/drawing/2014/main" id="{F42AF53C-B447-46FA-8DEA-66CD86E6BE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6" name="Picture 5">
          <a:extLst>
            <a:ext uri="{FF2B5EF4-FFF2-40B4-BE49-F238E27FC236}">
              <a16:creationId xmlns:a16="http://schemas.microsoft.com/office/drawing/2014/main" id="{D64DBE23-DA3C-4307-B13F-62183237D7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7" name="Picture 5">
          <a:extLst>
            <a:ext uri="{FF2B5EF4-FFF2-40B4-BE49-F238E27FC236}">
              <a16:creationId xmlns:a16="http://schemas.microsoft.com/office/drawing/2014/main" id="{48B504F5-80A3-4CCE-A2F9-7339C2B1DB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8" name="Picture 5">
          <a:extLst>
            <a:ext uri="{FF2B5EF4-FFF2-40B4-BE49-F238E27FC236}">
              <a16:creationId xmlns:a16="http://schemas.microsoft.com/office/drawing/2014/main" id="{6E574942-17FA-47BB-B341-CA09F38AE3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9" name="Picture 5">
          <a:extLst>
            <a:ext uri="{FF2B5EF4-FFF2-40B4-BE49-F238E27FC236}">
              <a16:creationId xmlns:a16="http://schemas.microsoft.com/office/drawing/2014/main" id="{267EE561-78D4-4F7E-8AED-817A5AE7FA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0" name="Picture 5">
          <a:extLst>
            <a:ext uri="{FF2B5EF4-FFF2-40B4-BE49-F238E27FC236}">
              <a16:creationId xmlns:a16="http://schemas.microsoft.com/office/drawing/2014/main" id="{F4CE4760-CC30-4657-B3A4-D082BA302F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1" name="Picture 5">
          <a:extLst>
            <a:ext uri="{FF2B5EF4-FFF2-40B4-BE49-F238E27FC236}">
              <a16:creationId xmlns:a16="http://schemas.microsoft.com/office/drawing/2014/main" id="{ECE729F8-9FD0-4AD5-8C35-7EA89EA0E7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2" name="Picture 5">
          <a:extLst>
            <a:ext uri="{FF2B5EF4-FFF2-40B4-BE49-F238E27FC236}">
              <a16:creationId xmlns:a16="http://schemas.microsoft.com/office/drawing/2014/main" id="{1193CF04-FBA8-4D44-A1E5-2FFD187C9F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3" name="Picture 5">
          <a:extLst>
            <a:ext uri="{FF2B5EF4-FFF2-40B4-BE49-F238E27FC236}">
              <a16:creationId xmlns:a16="http://schemas.microsoft.com/office/drawing/2014/main" id="{E12E1C68-91DE-4B3F-A8F6-9E7AEDB870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4" name="Picture 5">
          <a:extLst>
            <a:ext uri="{FF2B5EF4-FFF2-40B4-BE49-F238E27FC236}">
              <a16:creationId xmlns:a16="http://schemas.microsoft.com/office/drawing/2014/main" id="{F7C28E10-A786-4509-A7D5-F8C5C32333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5" name="Picture 5">
          <a:extLst>
            <a:ext uri="{FF2B5EF4-FFF2-40B4-BE49-F238E27FC236}">
              <a16:creationId xmlns:a16="http://schemas.microsoft.com/office/drawing/2014/main" id="{CC789C09-0DD3-4FCF-81E5-00E7B32B5B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6" name="Picture 5">
          <a:extLst>
            <a:ext uri="{FF2B5EF4-FFF2-40B4-BE49-F238E27FC236}">
              <a16:creationId xmlns:a16="http://schemas.microsoft.com/office/drawing/2014/main" id="{C567AE56-CA03-4192-9866-178FE9A089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7" name="Picture 5">
          <a:extLst>
            <a:ext uri="{FF2B5EF4-FFF2-40B4-BE49-F238E27FC236}">
              <a16:creationId xmlns:a16="http://schemas.microsoft.com/office/drawing/2014/main" id="{C9EAFB26-9EE4-4FCE-9AD1-3B87A0ECDD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8" name="Picture 5">
          <a:extLst>
            <a:ext uri="{FF2B5EF4-FFF2-40B4-BE49-F238E27FC236}">
              <a16:creationId xmlns:a16="http://schemas.microsoft.com/office/drawing/2014/main" id="{AF136C04-E5BC-4220-BFA2-21BAE13720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9" name="Picture 5">
          <a:extLst>
            <a:ext uri="{FF2B5EF4-FFF2-40B4-BE49-F238E27FC236}">
              <a16:creationId xmlns:a16="http://schemas.microsoft.com/office/drawing/2014/main" id="{C04FFD2F-C94F-4A5F-9268-5065AD7122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0" name="Picture 5">
          <a:extLst>
            <a:ext uri="{FF2B5EF4-FFF2-40B4-BE49-F238E27FC236}">
              <a16:creationId xmlns:a16="http://schemas.microsoft.com/office/drawing/2014/main" id="{C7CD2EF0-2910-4CFD-BA75-D76200C82A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1" name="Picture 5">
          <a:extLst>
            <a:ext uri="{FF2B5EF4-FFF2-40B4-BE49-F238E27FC236}">
              <a16:creationId xmlns:a16="http://schemas.microsoft.com/office/drawing/2014/main" id="{C4717A7C-F68D-42FC-BF19-C2324E0F43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2" name="Picture 5">
          <a:extLst>
            <a:ext uri="{FF2B5EF4-FFF2-40B4-BE49-F238E27FC236}">
              <a16:creationId xmlns:a16="http://schemas.microsoft.com/office/drawing/2014/main" id="{00A8B2DE-83F6-400B-AE9D-EC824522B5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3" name="Picture 5">
          <a:extLst>
            <a:ext uri="{FF2B5EF4-FFF2-40B4-BE49-F238E27FC236}">
              <a16:creationId xmlns:a16="http://schemas.microsoft.com/office/drawing/2014/main" id="{1D1958EE-11CB-403F-A2D2-64314EDB9C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4" name="Picture 5">
          <a:extLst>
            <a:ext uri="{FF2B5EF4-FFF2-40B4-BE49-F238E27FC236}">
              <a16:creationId xmlns:a16="http://schemas.microsoft.com/office/drawing/2014/main" id="{268B2E60-9F44-4E73-9F0B-5F7C62A0E2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5" name="Picture 5">
          <a:extLst>
            <a:ext uri="{FF2B5EF4-FFF2-40B4-BE49-F238E27FC236}">
              <a16:creationId xmlns:a16="http://schemas.microsoft.com/office/drawing/2014/main" id="{A7A31717-57E3-4F1E-A512-51E6609598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6" name="Picture 5">
          <a:extLst>
            <a:ext uri="{FF2B5EF4-FFF2-40B4-BE49-F238E27FC236}">
              <a16:creationId xmlns:a16="http://schemas.microsoft.com/office/drawing/2014/main" id="{35720F6D-8C73-4498-8FE3-3C62998E33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7" name="Picture 5">
          <a:extLst>
            <a:ext uri="{FF2B5EF4-FFF2-40B4-BE49-F238E27FC236}">
              <a16:creationId xmlns:a16="http://schemas.microsoft.com/office/drawing/2014/main" id="{34AE72F2-CD46-47C8-881D-ED77D41D0B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8" name="Picture 5">
          <a:extLst>
            <a:ext uri="{FF2B5EF4-FFF2-40B4-BE49-F238E27FC236}">
              <a16:creationId xmlns:a16="http://schemas.microsoft.com/office/drawing/2014/main" id="{14E1BF07-7910-4210-B2F3-1AE4CFE4B6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9" name="Picture 5">
          <a:extLst>
            <a:ext uri="{FF2B5EF4-FFF2-40B4-BE49-F238E27FC236}">
              <a16:creationId xmlns:a16="http://schemas.microsoft.com/office/drawing/2014/main" id="{CE0F01F3-FAD2-4AE3-8BCF-1A404FD50D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0" name="Picture 5">
          <a:extLst>
            <a:ext uri="{FF2B5EF4-FFF2-40B4-BE49-F238E27FC236}">
              <a16:creationId xmlns:a16="http://schemas.microsoft.com/office/drawing/2014/main" id="{E214806F-ED94-45A2-99F1-2A183CE880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1" name="Picture 5">
          <a:extLst>
            <a:ext uri="{FF2B5EF4-FFF2-40B4-BE49-F238E27FC236}">
              <a16:creationId xmlns:a16="http://schemas.microsoft.com/office/drawing/2014/main" id="{00645AD2-7D38-40EE-B5E3-AA6A706B7E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2" name="Picture 5">
          <a:extLst>
            <a:ext uri="{FF2B5EF4-FFF2-40B4-BE49-F238E27FC236}">
              <a16:creationId xmlns:a16="http://schemas.microsoft.com/office/drawing/2014/main" id="{ECC6B60A-5291-4122-9B6B-C3A8260E2D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3" name="Picture 5">
          <a:extLst>
            <a:ext uri="{FF2B5EF4-FFF2-40B4-BE49-F238E27FC236}">
              <a16:creationId xmlns:a16="http://schemas.microsoft.com/office/drawing/2014/main" id="{B8D8EB21-5F46-44AC-853C-E31E4E5828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4" name="Picture 5">
          <a:extLst>
            <a:ext uri="{FF2B5EF4-FFF2-40B4-BE49-F238E27FC236}">
              <a16:creationId xmlns:a16="http://schemas.microsoft.com/office/drawing/2014/main" id="{F1F260F3-A286-4E88-9FF0-89B85D67D3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5" name="Picture 5">
          <a:extLst>
            <a:ext uri="{FF2B5EF4-FFF2-40B4-BE49-F238E27FC236}">
              <a16:creationId xmlns:a16="http://schemas.microsoft.com/office/drawing/2014/main" id="{8A722EED-D662-41E8-A993-949B3A31DE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6" name="Picture 5">
          <a:extLst>
            <a:ext uri="{FF2B5EF4-FFF2-40B4-BE49-F238E27FC236}">
              <a16:creationId xmlns:a16="http://schemas.microsoft.com/office/drawing/2014/main" id="{79005051-3D7B-4168-A309-EC7DF88998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7" name="Picture 5">
          <a:extLst>
            <a:ext uri="{FF2B5EF4-FFF2-40B4-BE49-F238E27FC236}">
              <a16:creationId xmlns:a16="http://schemas.microsoft.com/office/drawing/2014/main" id="{2974B1E7-F63E-4A05-BF9F-DB38A5E3A0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8" name="Picture 5">
          <a:extLst>
            <a:ext uri="{FF2B5EF4-FFF2-40B4-BE49-F238E27FC236}">
              <a16:creationId xmlns:a16="http://schemas.microsoft.com/office/drawing/2014/main" id="{F0A9FB01-62D4-4476-A01D-C4D241EC08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9" name="Picture 5">
          <a:extLst>
            <a:ext uri="{FF2B5EF4-FFF2-40B4-BE49-F238E27FC236}">
              <a16:creationId xmlns:a16="http://schemas.microsoft.com/office/drawing/2014/main" id="{E329C2C8-3673-4023-A8E4-AF715EA1BD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0" name="Picture 5">
          <a:extLst>
            <a:ext uri="{FF2B5EF4-FFF2-40B4-BE49-F238E27FC236}">
              <a16:creationId xmlns:a16="http://schemas.microsoft.com/office/drawing/2014/main" id="{AA081A8C-0D32-46BD-8247-84E6622184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1" name="Picture 5">
          <a:extLst>
            <a:ext uri="{FF2B5EF4-FFF2-40B4-BE49-F238E27FC236}">
              <a16:creationId xmlns:a16="http://schemas.microsoft.com/office/drawing/2014/main" id="{13AAAE46-8964-45CB-836F-BFD6D717E8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2" name="Picture 5">
          <a:extLst>
            <a:ext uri="{FF2B5EF4-FFF2-40B4-BE49-F238E27FC236}">
              <a16:creationId xmlns:a16="http://schemas.microsoft.com/office/drawing/2014/main" id="{5B068441-4DBA-4A7D-9980-9A1F6A5A73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3" name="Picture 5">
          <a:extLst>
            <a:ext uri="{FF2B5EF4-FFF2-40B4-BE49-F238E27FC236}">
              <a16:creationId xmlns:a16="http://schemas.microsoft.com/office/drawing/2014/main" id="{AEE9A922-0B72-4B7D-BE49-21BD467899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4" name="Picture 5">
          <a:extLst>
            <a:ext uri="{FF2B5EF4-FFF2-40B4-BE49-F238E27FC236}">
              <a16:creationId xmlns:a16="http://schemas.microsoft.com/office/drawing/2014/main" id="{9FDF1CD3-78AA-4487-9A20-446D1DA2DA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5" name="Picture 5">
          <a:extLst>
            <a:ext uri="{FF2B5EF4-FFF2-40B4-BE49-F238E27FC236}">
              <a16:creationId xmlns:a16="http://schemas.microsoft.com/office/drawing/2014/main" id="{970B7398-C5C3-47DC-AFB7-0DDD8EC293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6" name="Picture 5">
          <a:extLst>
            <a:ext uri="{FF2B5EF4-FFF2-40B4-BE49-F238E27FC236}">
              <a16:creationId xmlns:a16="http://schemas.microsoft.com/office/drawing/2014/main" id="{19C3610B-E316-4D8C-B1B7-703DEF9F8D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7" name="Picture 5">
          <a:extLst>
            <a:ext uri="{FF2B5EF4-FFF2-40B4-BE49-F238E27FC236}">
              <a16:creationId xmlns:a16="http://schemas.microsoft.com/office/drawing/2014/main" id="{7AD18B4B-7998-465C-AB4A-061BD9E0C5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8" name="Picture 5">
          <a:extLst>
            <a:ext uri="{FF2B5EF4-FFF2-40B4-BE49-F238E27FC236}">
              <a16:creationId xmlns:a16="http://schemas.microsoft.com/office/drawing/2014/main" id="{ACFB0A8C-74E3-4EA5-9773-44962B54A3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9" name="Picture 5">
          <a:extLst>
            <a:ext uri="{FF2B5EF4-FFF2-40B4-BE49-F238E27FC236}">
              <a16:creationId xmlns:a16="http://schemas.microsoft.com/office/drawing/2014/main" id="{8B0366C2-CB51-4438-B9DF-9EF420D26B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0" name="Picture 5">
          <a:extLst>
            <a:ext uri="{FF2B5EF4-FFF2-40B4-BE49-F238E27FC236}">
              <a16:creationId xmlns:a16="http://schemas.microsoft.com/office/drawing/2014/main" id="{6F6ABAC4-BEFC-48C3-BD93-B9B1D4FA13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1" name="Picture 5">
          <a:extLst>
            <a:ext uri="{FF2B5EF4-FFF2-40B4-BE49-F238E27FC236}">
              <a16:creationId xmlns:a16="http://schemas.microsoft.com/office/drawing/2014/main" id="{1B1239F2-2DAE-438D-A843-53EEB4678A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2" name="Picture 5">
          <a:extLst>
            <a:ext uri="{FF2B5EF4-FFF2-40B4-BE49-F238E27FC236}">
              <a16:creationId xmlns:a16="http://schemas.microsoft.com/office/drawing/2014/main" id="{8B3CD25E-C272-45D6-95A9-1CC413778F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3" name="Picture 5">
          <a:extLst>
            <a:ext uri="{FF2B5EF4-FFF2-40B4-BE49-F238E27FC236}">
              <a16:creationId xmlns:a16="http://schemas.microsoft.com/office/drawing/2014/main" id="{DD72A3D3-8C54-40CD-96C1-D2DC86B56D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4" name="Picture 5">
          <a:extLst>
            <a:ext uri="{FF2B5EF4-FFF2-40B4-BE49-F238E27FC236}">
              <a16:creationId xmlns:a16="http://schemas.microsoft.com/office/drawing/2014/main" id="{B0ABB19D-2B89-4C14-B950-3C4C34AC53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5" name="Picture 5">
          <a:extLst>
            <a:ext uri="{FF2B5EF4-FFF2-40B4-BE49-F238E27FC236}">
              <a16:creationId xmlns:a16="http://schemas.microsoft.com/office/drawing/2014/main" id="{6EB8F1A1-6B47-4E3F-9D29-2DD1717D09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6" name="Picture 5">
          <a:extLst>
            <a:ext uri="{FF2B5EF4-FFF2-40B4-BE49-F238E27FC236}">
              <a16:creationId xmlns:a16="http://schemas.microsoft.com/office/drawing/2014/main" id="{DAC1A205-DC74-4646-A915-C0CF5D0828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7" name="Picture 5">
          <a:extLst>
            <a:ext uri="{FF2B5EF4-FFF2-40B4-BE49-F238E27FC236}">
              <a16:creationId xmlns:a16="http://schemas.microsoft.com/office/drawing/2014/main" id="{2CBC19C5-D1AA-4043-949F-E646E91388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8" name="Picture 5">
          <a:extLst>
            <a:ext uri="{FF2B5EF4-FFF2-40B4-BE49-F238E27FC236}">
              <a16:creationId xmlns:a16="http://schemas.microsoft.com/office/drawing/2014/main" id="{39D22AE6-63BA-4F6C-9AD7-E3A7916605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9" name="Picture 5">
          <a:extLst>
            <a:ext uri="{FF2B5EF4-FFF2-40B4-BE49-F238E27FC236}">
              <a16:creationId xmlns:a16="http://schemas.microsoft.com/office/drawing/2014/main" id="{C6B16BFA-CA1D-4C9E-949B-7D7C377E73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0" name="Picture 5">
          <a:extLst>
            <a:ext uri="{FF2B5EF4-FFF2-40B4-BE49-F238E27FC236}">
              <a16:creationId xmlns:a16="http://schemas.microsoft.com/office/drawing/2014/main" id="{19DF1AB5-B709-4480-BB5C-9EB27EF8AB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1" name="Picture 5">
          <a:extLst>
            <a:ext uri="{FF2B5EF4-FFF2-40B4-BE49-F238E27FC236}">
              <a16:creationId xmlns:a16="http://schemas.microsoft.com/office/drawing/2014/main" id="{1708C7D5-EBC8-422E-B34D-A1CAD47C6D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2" name="Picture 5">
          <a:extLst>
            <a:ext uri="{FF2B5EF4-FFF2-40B4-BE49-F238E27FC236}">
              <a16:creationId xmlns:a16="http://schemas.microsoft.com/office/drawing/2014/main" id="{32F82D4A-BA8F-417C-B9AA-B305DA5E15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3" name="Picture 5">
          <a:extLst>
            <a:ext uri="{FF2B5EF4-FFF2-40B4-BE49-F238E27FC236}">
              <a16:creationId xmlns:a16="http://schemas.microsoft.com/office/drawing/2014/main" id="{E30EC9D4-CAB9-40A9-ABAD-DD9AEEF1FE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4" name="Picture 5">
          <a:extLst>
            <a:ext uri="{FF2B5EF4-FFF2-40B4-BE49-F238E27FC236}">
              <a16:creationId xmlns:a16="http://schemas.microsoft.com/office/drawing/2014/main" id="{5793B374-EFB1-40A1-8144-97BF328235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5" name="Picture 5">
          <a:extLst>
            <a:ext uri="{FF2B5EF4-FFF2-40B4-BE49-F238E27FC236}">
              <a16:creationId xmlns:a16="http://schemas.microsoft.com/office/drawing/2014/main" id="{D3601603-7F88-4399-A092-83FEA2D598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6" name="Picture 5">
          <a:extLst>
            <a:ext uri="{FF2B5EF4-FFF2-40B4-BE49-F238E27FC236}">
              <a16:creationId xmlns:a16="http://schemas.microsoft.com/office/drawing/2014/main" id="{03E8CFD0-7D96-4DCB-8F75-19CDEF0FC7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7" name="Picture 5">
          <a:extLst>
            <a:ext uri="{FF2B5EF4-FFF2-40B4-BE49-F238E27FC236}">
              <a16:creationId xmlns:a16="http://schemas.microsoft.com/office/drawing/2014/main" id="{879D22B9-EDBA-4D98-8D26-9EA13F7922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8" name="Picture 5">
          <a:extLst>
            <a:ext uri="{FF2B5EF4-FFF2-40B4-BE49-F238E27FC236}">
              <a16:creationId xmlns:a16="http://schemas.microsoft.com/office/drawing/2014/main" id="{56FD14C4-B04F-41F5-B001-B32CE5573B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9" name="Picture 5">
          <a:extLst>
            <a:ext uri="{FF2B5EF4-FFF2-40B4-BE49-F238E27FC236}">
              <a16:creationId xmlns:a16="http://schemas.microsoft.com/office/drawing/2014/main" id="{814BDF2A-8D72-400E-8F1B-ED010A4838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0" name="Picture 5">
          <a:extLst>
            <a:ext uri="{FF2B5EF4-FFF2-40B4-BE49-F238E27FC236}">
              <a16:creationId xmlns:a16="http://schemas.microsoft.com/office/drawing/2014/main" id="{9DB63224-2401-437A-A245-A624888F50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1" name="Picture 5">
          <a:extLst>
            <a:ext uri="{FF2B5EF4-FFF2-40B4-BE49-F238E27FC236}">
              <a16:creationId xmlns:a16="http://schemas.microsoft.com/office/drawing/2014/main" id="{E6626D73-C377-4917-BE24-8C718663C3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2" name="Picture 5">
          <a:extLst>
            <a:ext uri="{FF2B5EF4-FFF2-40B4-BE49-F238E27FC236}">
              <a16:creationId xmlns:a16="http://schemas.microsoft.com/office/drawing/2014/main" id="{095F5B12-2EFE-4566-80CB-1C7E5B9885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3" name="Picture 5">
          <a:extLst>
            <a:ext uri="{FF2B5EF4-FFF2-40B4-BE49-F238E27FC236}">
              <a16:creationId xmlns:a16="http://schemas.microsoft.com/office/drawing/2014/main" id="{24B55EF9-29FB-462D-89C4-69C31895AE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4" name="Picture 5">
          <a:extLst>
            <a:ext uri="{FF2B5EF4-FFF2-40B4-BE49-F238E27FC236}">
              <a16:creationId xmlns:a16="http://schemas.microsoft.com/office/drawing/2014/main" id="{747EFE8A-F863-417C-AE20-92743DB8E7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5" name="Picture 5">
          <a:extLst>
            <a:ext uri="{FF2B5EF4-FFF2-40B4-BE49-F238E27FC236}">
              <a16:creationId xmlns:a16="http://schemas.microsoft.com/office/drawing/2014/main" id="{50EB100D-F73C-4980-8DFA-FCDCD37AB5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6" name="Picture 5">
          <a:extLst>
            <a:ext uri="{FF2B5EF4-FFF2-40B4-BE49-F238E27FC236}">
              <a16:creationId xmlns:a16="http://schemas.microsoft.com/office/drawing/2014/main" id="{7ABAF9BF-3281-43BD-939E-1A57190DFB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7" name="Picture 5">
          <a:extLst>
            <a:ext uri="{FF2B5EF4-FFF2-40B4-BE49-F238E27FC236}">
              <a16:creationId xmlns:a16="http://schemas.microsoft.com/office/drawing/2014/main" id="{5DCFCF6E-30C1-4102-99A9-5D86C6B0D6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8" name="Picture 5">
          <a:extLst>
            <a:ext uri="{FF2B5EF4-FFF2-40B4-BE49-F238E27FC236}">
              <a16:creationId xmlns:a16="http://schemas.microsoft.com/office/drawing/2014/main" id="{4DFEDF78-BD44-4B61-AE06-6352A3EC8C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9" name="Picture 5">
          <a:extLst>
            <a:ext uri="{FF2B5EF4-FFF2-40B4-BE49-F238E27FC236}">
              <a16:creationId xmlns:a16="http://schemas.microsoft.com/office/drawing/2014/main" id="{6BC12473-410E-40FE-B49D-FD98513070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0" name="Picture 5">
          <a:extLst>
            <a:ext uri="{FF2B5EF4-FFF2-40B4-BE49-F238E27FC236}">
              <a16:creationId xmlns:a16="http://schemas.microsoft.com/office/drawing/2014/main" id="{7F63C8FE-28F3-4757-888A-D373695569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1" name="Picture 5">
          <a:extLst>
            <a:ext uri="{FF2B5EF4-FFF2-40B4-BE49-F238E27FC236}">
              <a16:creationId xmlns:a16="http://schemas.microsoft.com/office/drawing/2014/main" id="{0AC1DDF6-B964-4A2E-AAB2-498C9BAB02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2" name="Picture 5">
          <a:extLst>
            <a:ext uri="{FF2B5EF4-FFF2-40B4-BE49-F238E27FC236}">
              <a16:creationId xmlns:a16="http://schemas.microsoft.com/office/drawing/2014/main" id="{E4FFB3CC-5DEC-49FD-B7D6-1657AE7011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3" name="Picture 5">
          <a:extLst>
            <a:ext uri="{FF2B5EF4-FFF2-40B4-BE49-F238E27FC236}">
              <a16:creationId xmlns:a16="http://schemas.microsoft.com/office/drawing/2014/main" id="{47F5E6A5-0E97-4EAD-9969-2FF0B1FB65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4" name="Picture 5">
          <a:extLst>
            <a:ext uri="{FF2B5EF4-FFF2-40B4-BE49-F238E27FC236}">
              <a16:creationId xmlns:a16="http://schemas.microsoft.com/office/drawing/2014/main" id="{36213BE3-E53E-4815-9205-2E7377531E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5" name="Picture 5">
          <a:extLst>
            <a:ext uri="{FF2B5EF4-FFF2-40B4-BE49-F238E27FC236}">
              <a16:creationId xmlns:a16="http://schemas.microsoft.com/office/drawing/2014/main" id="{4F706D3E-33A7-4CD4-9223-02DE650E9A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6" name="Picture 5">
          <a:extLst>
            <a:ext uri="{FF2B5EF4-FFF2-40B4-BE49-F238E27FC236}">
              <a16:creationId xmlns:a16="http://schemas.microsoft.com/office/drawing/2014/main" id="{129AC074-0ABA-41EE-9957-78EE08D224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7" name="Picture 5">
          <a:extLst>
            <a:ext uri="{FF2B5EF4-FFF2-40B4-BE49-F238E27FC236}">
              <a16:creationId xmlns:a16="http://schemas.microsoft.com/office/drawing/2014/main" id="{B7448FC3-04EF-465D-9E5F-CF08CC1A6A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8" name="Picture 5">
          <a:extLst>
            <a:ext uri="{FF2B5EF4-FFF2-40B4-BE49-F238E27FC236}">
              <a16:creationId xmlns:a16="http://schemas.microsoft.com/office/drawing/2014/main" id="{ED767F2D-8BED-4C5F-BDF7-4FA0FEE641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9" name="Picture 5">
          <a:extLst>
            <a:ext uri="{FF2B5EF4-FFF2-40B4-BE49-F238E27FC236}">
              <a16:creationId xmlns:a16="http://schemas.microsoft.com/office/drawing/2014/main" id="{960649C2-C49A-43BE-8F8C-F9EC4B60A4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0" name="Picture 5">
          <a:extLst>
            <a:ext uri="{FF2B5EF4-FFF2-40B4-BE49-F238E27FC236}">
              <a16:creationId xmlns:a16="http://schemas.microsoft.com/office/drawing/2014/main" id="{4E9152D0-7528-4DE7-96B7-2FBE83D0C3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1" name="Picture 5">
          <a:extLst>
            <a:ext uri="{FF2B5EF4-FFF2-40B4-BE49-F238E27FC236}">
              <a16:creationId xmlns:a16="http://schemas.microsoft.com/office/drawing/2014/main" id="{F75D0E12-122F-4C79-8121-6745D3821D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2" name="Picture 5">
          <a:extLst>
            <a:ext uri="{FF2B5EF4-FFF2-40B4-BE49-F238E27FC236}">
              <a16:creationId xmlns:a16="http://schemas.microsoft.com/office/drawing/2014/main" id="{C1DE9FD6-1AA7-4090-B471-621ACC7A8D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3" name="Picture 5">
          <a:extLst>
            <a:ext uri="{FF2B5EF4-FFF2-40B4-BE49-F238E27FC236}">
              <a16:creationId xmlns:a16="http://schemas.microsoft.com/office/drawing/2014/main" id="{340952EC-486A-4BC7-B129-CC5960327F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4" name="Picture 5">
          <a:extLst>
            <a:ext uri="{FF2B5EF4-FFF2-40B4-BE49-F238E27FC236}">
              <a16:creationId xmlns:a16="http://schemas.microsoft.com/office/drawing/2014/main" id="{3EA68A5A-F30E-4E2D-8FE7-BA1449589C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5" name="Picture 5">
          <a:extLst>
            <a:ext uri="{FF2B5EF4-FFF2-40B4-BE49-F238E27FC236}">
              <a16:creationId xmlns:a16="http://schemas.microsoft.com/office/drawing/2014/main" id="{0B0AC47F-41C1-4D50-BE13-56C0DB8E3D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6" name="Picture 5">
          <a:extLst>
            <a:ext uri="{FF2B5EF4-FFF2-40B4-BE49-F238E27FC236}">
              <a16:creationId xmlns:a16="http://schemas.microsoft.com/office/drawing/2014/main" id="{09CDB79A-AEE7-448C-B2D0-4F8DD2986E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7" name="Picture 5">
          <a:extLst>
            <a:ext uri="{FF2B5EF4-FFF2-40B4-BE49-F238E27FC236}">
              <a16:creationId xmlns:a16="http://schemas.microsoft.com/office/drawing/2014/main" id="{3C8A4674-B567-4A3F-A94B-5F41E99F5D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8" name="Picture 5">
          <a:extLst>
            <a:ext uri="{FF2B5EF4-FFF2-40B4-BE49-F238E27FC236}">
              <a16:creationId xmlns:a16="http://schemas.microsoft.com/office/drawing/2014/main" id="{3258051B-B231-4203-933A-5527E77583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9" name="Picture 5">
          <a:extLst>
            <a:ext uri="{FF2B5EF4-FFF2-40B4-BE49-F238E27FC236}">
              <a16:creationId xmlns:a16="http://schemas.microsoft.com/office/drawing/2014/main" id="{54C92DF8-E31A-463D-B4A3-44A067C8EF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0" name="Picture 5">
          <a:extLst>
            <a:ext uri="{FF2B5EF4-FFF2-40B4-BE49-F238E27FC236}">
              <a16:creationId xmlns:a16="http://schemas.microsoft.com/office/drawing/2014/main" id="{4D9A9987-2E18-4E8C-987C-2B41D4E868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1" name="Picture 5">
          <a:extLst>
            <a:ext uri="{FF2B5EF4-FFF2-40B4-BE49-F238E27FC236}">
              <a16:creationId xmlns:a16="http://schemas.microsoft.com/office/drawing/2014/main" id="{96EB83DF-0FF6-4E49-B200-F0DA49FF8F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2" name="Picture 5">
          <a:extLst>
            <a:ext uri="{FF2B5EF4-FFF2-40B4-BE49-F238E27FC236}">
              <a16:creationId xmlns:a16="http://schemas.microsoft.com/office/drawing/2014/main" id="{9027654F-3666-4AB1-A87E-5F01E95E6F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3" name="Picture 5">
          <a:extLst>
            <a:ext uri="{FF2B5EF4-FFF2-40B4-BE49-F238E27FC236}">
              <a16:creationId xmlns:a16="http://schemas.microsoft.com/office/drawing/2014/main" id="{1B69DF7C-F5A5-4AD9-A6BD-8B53DA1274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4" name="Picture 5">
          <a:extLst>
            <a:ext uri="{FF2B5EF4-FFF2-40B4-BE49-F238E27FC236}">
              <a16:creationId xmlns:a16="http://schemas.microsoft.com/office/drawing/2014/main" id="{9579B52B-B1C3-4AC4-A29C-89030677E8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5" name="Picture 5">
          <a:extLst>
            <a:ext uri="{FF2B5EF4-FFF2-40B4-BE49-F238E27FC236}">
              <a16:creationId xmlns:a16="http://schemas.microsoft.com/office/drawing/2014/main" id="{D35FDD2A-4671-4805-A523-C51D2348A2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6" name="Picture 5">
          <a:extLst>
            <a:ext uri="{FF2B5EF4-FFF2-40B4-BE49-F238E27FC236}">
              <a16:creationId xmlns:a16="http://schemas.microsoft.com/office/drawing/2014/main" id="{D1712E70-A2E1-46FA-B6DF-F85613BFEA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7" name="Picture 5">
          <a:extLst>
            <a:ext uri="{FF2B5EF4-FFF2-40B4-BE49-F238E27FC236}">
              <a16:creationId xmlns:a16="http://schemas.microsoft.com/office/drawing/2014/main" id="{4F59A181-86B3-426F-B8E9-8C53F09F76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8" name="Picture 5">
          <a:extLst>
            <a:ext uri="{FF2B5EF4-FFF2-40B4-BE49-F238E27FC236}">
              <a16:creationId xmlns:a16="http://schemas.microsoft.com/office/drawing/2014/main" id="{C2994472-1357-4033-90E9-2586A38058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9" name="Picture 5">
          <a:extLst>
            <a:ext uri="{FF2B5EF4-FFF2-40B4-BE49-F238E27FC236}">
              <a16:creationId xmlns:a16="http://schemas.microsoft.com/office/drawing/2014/main" id="{E72BF0B4-271F-4531-982D-D9CC49C4FF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0" name="Picture 5">
          <a:extLst>
            <a:ext uri="{FF2B5EF4-FFF2-40B4-BE49-F238E27FC236}">
              <a16:creationId xmlns:a16="http://schemas.microsoft.com/office/drawing/2014/main" id="{8D1636F1-6065-4973-8DC7-803DA1AA45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1" name="Picture 5">
          <a:extLst>
            <a:ext uri="{FF2B5EF4-FFF2-40B4-BE49-F238E27FC236}">
              <a16:creationId xmlns:a16="http://schemas.microsoft.com/office/drawing/2014/main" id="{865DE8AB-6596-4AE8-AA50-67D3136494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2" name="Picture 5">
          <a:extLst>
            <a:ext uri="{FF2B5EF4-FFF2-40B4-BE49-F238E27FC236}">
              <a16:creationId xmlns:a16="http://schemas.microsoft.com/office/drawing/2014/main" id="{C83146A6-36B0-46B1-B8E1-6137E73044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3" name="Picture 5">
          <a:extLst>
            <a:ext uri="{FF2B5EF4-FFF2-40B4-BE49-F238E27FC236}">
              <a16:creationId xmlns:a16="http://schemas.microsoft.com/office/drawing/2014/main" id="{5522D71F-475D-4531-BD5B-2BA2F738D3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4" name="Picture 5">
          <a:extLst>
            <a:ext uri="{FF2B5EF4-FFF2-40B4-BE49-F238E27FC236}">
              <a16:creationId xmlns:a16="http://schemas.microsoft.com/office/drawing/2014/main" id="{7A37F3D9-B155-4B81-8090-98F9509F7E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5" name="Picture 5">
          <a:extLst>
            <a:ext uri="{FF2B5EF4-FFF2-40B4-BE49-F238E27FC236}">
              <a16:creationId xmlns:a16="http://schemas.microsoft.com/office/drawing/2014/main" id="{C28EA513-BDBF-4DF0-A25D-2A3E372270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6" name="Picture 5">
          <a:extLst>
            <a:ext uri="{FF2B5EF4-FFF2-40B4-BE49-F238E27FC236}">
              <a16:creationId xmlns:a16="http://schemas.microsoft.com/office/drawing/2014/main" id="{337D62B7-8031-4816-91DE-A7FBBA1D43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7" name="Picture 5">
          <a:extLst>
            <a:ext uri="{FF2B5EF4-FFF2-40B4-BE49-F238E27FC236}">
              <a16:creationId xmlns:a16="http://schemas.microsoft.com/office/drawing/2014/main" id="{03930483-C900-440A-8A17-E17A99C694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8" name="Picture 5">
          <a:extLst>
            <a:ext uri="{FF2B5EF4-FFF2-40B4-BE49-F238E27FC236}">
              <a16:creationId xmlns:a16="http://schemas.microsoft.com/office/drawing/2014/main" id="{E5F1E8A2-52A4-4833-B3BC-B8F47C8071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9" name="Picture 5">
          <a:extLst>
            <a:ext uri="{FF2B5EF4-FFF2-40B4-BE49-F238E27FC236}">
              <a16:creationId xmlns:a16="http://schemas.microsoft.com/office/drawing/2014/main" id="{8115118E-D5F2-4275-BE0E-F007E42C93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0" name="Picture 5">
          <a:extLst>
            <a:ext uri="{FF2B5EF4-FFF2-40B4-BE49-F238E27FC236}">
              <a16:creationId xmlns:a16="http://schemas.microsoft.com/office/drawing/2014/main" id="{CAB3852E-747E-4441-8F4F-36CF1B5D42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1" name="Picture 5">
          <a:extLst>
            <a:ext uri="{FF2B5EF4-FFF2-40B4-BE49-F238E27FC236}">
              <a16:creationId xmlns:a16="http://schemas.microsoft.com/office/drawing/2014/main" id="{94E577C9-326B-47C0-A0AF-893B64F96C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2" name="Picture 5">
          <a:extLst>
            <a:ext uri="{FF2B5EF4-FFF2-40B4-BE49-F238E27FC236}">
              <a16:creationId xmlns:a16="http://schemas.microsoft.com/office/drawing/2014/main" id="{5680D229-332B-44A0-8FFC-C35713DF69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3" name="Picture 5">
          <a:extLst>
            <a:ext uri="{FF2B5EF4-FFF2-40B4-BE49-F238E27FC236}">
              <a16:creationId xmlns:a16="http://schemas.microsoft.com/office/drawing/2014/main" id="{299B9A3F-4C1F-44AD-AD67-6A492C0D5D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4" name="Picture 5">
          <a:extLst>
            <a:ext uri="{FF2B5EF4-FFF2-40B4-BE49-F238E27FC236}">
              <a16:creationId xmlns:a16="http://schemas.microsoft.com/office/drawing/2014/main" id="{2A033491-CA13-470C-873E-F5C94339BC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5" name="Picture 5">
          <a:extLst>
            <a:ext uri="{FF2B5EF4-FFF2-40B4-BE49-F238E27FC236}">
              <a16:creationId xmlns:a16="http://schemas.microsoft.com/office/drawing/2014/main" id="{382BB8FE-1DF7-4738-ACA0-454134F0BA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6" name="Picture 5">
          <a:extLst>
            <a:ext uri="{FF2B5EF4-FFF2-40B4-BE49-F238E27FC236}">
              <a16:creationId xmlns:a16="http://schemas.microsoft.com/office/drawing/2014/main" id="{3C889AB7-5D8C-4995-B934-7675FA9F8F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7" name="Picture 5">
          <a:extLst>
            <a:ext uri="{FF2B5EF4-FFF2-40B4-BE49-F238E27FC236}">
              <a16:creationId xmlns:a16="http://schemas.microsoft.com/office/drawing/2014/main" id="{7A91012F-6B09-4608-8923-5CB9B8ED0B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8" name="Picture 5">
          <a:extLst>
            <a:ext uri="{FF2B5EF4-FFF2-40B4-BE49-F238E27FC236}">
              <a16:creationId xmlns:a16="http://schemas.microsoft.com/office/drawing/2014/main" id="{0992210F-4616-4B31-8368-51345B9916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9" name="Picture 5">
          <a:extLst>
            <a:ext uri="{FF2B5EF4-FFF2-40B4-BE49-F238E27FC236}">
              <a16:creationId xmlns:a16="http://schemas.microsoft.com/office/drawing/2014/main" id="{E4781324-7011-41BD-AB67-538DD17DE3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0" name="Picture 5">
          <a:extLst>
            <a:ext uri="{FF2B5EF4-FFF2-40B4-BE49-F238E27FC236}">
              <a16:creationId xmlns:a16="http://schemas.microsoft.com/office/drawing/2014/main" id="{EA01CF89-748F-4223-9601-47B0CF7D51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1" name="Picture 5">
          <a:extLst>
            <a:ext uri="{FF2B5EF4-FFF2-40B4-BE49-F238E27FC236}">
              <a16:creationId xmlns:a16="http://schemas.microsoft.com/office/drawing/2014/main" id="{37D1059D-0D6A-47E4-8DA8-9D80B67153C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2" name="Picture 5">
          <a:extLst>
            <a:ext uri="{FF2B5EF4-FFF2-40B4-BE49-F238E27FC236}">
              <a16:creationId xmlns:a16="http://schemas.microsoft.com/office/drawing/2014/main" id="{2470BFD1-03E9-4DEC-85CD-7E9A613AC8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3" name="Picture 5">
          <a:extLst>
            <a:ext uri="{FF2B5EF4-FFF2-40B4-BE49-F238E27FC236}">
              <a16:creationId xmlns:a16="http://schemas.microsoft.com/office/drawing/2014/main" id="{F424DD2A-E024-4E05-AD3E-31EB9AAC4E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4" name="Picture 5">
          <a:extLst>
            <a:ext uri="{FF2B5EF4-FFF2-40B4-BE49-F238E27FC236}">
              <a16:creationId xmlns:a16="http://schemas.microsoft.com/office/drawing/2014/main" id="{3E39482C-C670-4AD7-B4E0-7F3DDA89DB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5" name="Picture 5">
          <a:extLst>
            <a:ext uri="{FF2B5EF4-FFF2-40B4-BE49-F238E27FC236}">
              <a16:creationId xmlns:a16="http://schemas.microsoft.com/office/drawing/2014/main" id="{8D5F4C50-4B67-4079-8C86-C08635FAC8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6" name="Picture 5">
          <a:extLst>
            <a:ext uri="{FF2B5EF4-FFF2-40B4-BE49-F238E27FC236}">
              <a16:creationId xmlns:a16="http://schemas.microsoft.com/office/drawing/2014/main" id="{5942DEA5-BAC4-4E7F-9873-A23AB13B05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7" name="Picture 5">
          <a:extLst>
            <a:ext uri="{FF2B5EF4-FFF2-40B4-BE49-F238E27FC236}">
              <a16:creationId xmlns:a16="http://schemas.microsoft.com/office/drawing/2014/main" id="{32054593-DCB8-47E5-B136-011B8EE441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8" name="Picture 5">
          <a:extLst>
            <a:ext uri="{FF2B5EF4-FFF2-40B4-BE49-F238E27FC236}">
              <a16:creationId xmlns:a16="http://schemas.microsoft.com/office/drawing/2014/main" id="{B521E963-4E76-45AC-9E92-8D83572CE9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9" name="Picture 5">
          <a:extLst>
            <a:ext uri="{FF2B5EF4-FFF2-40B4-BE49-F238E27FC236}">
              <a16:creationId xmlns:a16="http://schemas.microsoft.com/office/drawing/2014/main" id="{AAB47B4A-2707-4132-8D02-C3D0FDF001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0" name="Picture 5">
          <a:extLst>
            <a:ext uri="{FF2B5EF4-FFF2-40B4-BE49-F238E27FC236}">
              <a16:creationId xmlns:a16="http://schemas.microsoft.com/office/drawing/2014/main" id="{C351BA3C-1564-4D90-BEA6-540C46270E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1" name="Picture 5">
          <a:extLst>
            <a:ext uri="{FF2B5EF4-FFF2-40B4-BE49-F238E27FC236}">
              <a16:creationId xmlns:a16="http://schemas.microsoft.com/office/drawing/2014/main" id="{88AF05D2-C22C-4941-AB55-7C52B693B3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2" name="Picture 5">
          <a:extLst>
            <a:ext uri="{FF2B5EF4-FFF2-40B4-BE49-F238E27FC236}">
              <a16:creationId xmlns:a16="http://schemas.microsoft.com/office/drawing/2014/main" id="{3438EC47-0F4D-47DC-8819-CEFB2C796D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3" name="Picture 5">
          <a:extLst>
            <a:ext uri="{FF2B5EF4-FFF2-40B4-BE49-F238E27FC236}">
              <a16:creationId xmlns:a16="http://schemas.microsoft.com/office/drawing/2014/main" id="{12A1CFF8-EF30-484C-BCEE-7E9AAAC6BB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4" name="Picture 5">
          <a:extLst>
            <a:ext uri="{FF2B5EF4-FFF2-40B4-BE49-F238E27FC236}">
              <a16:creationId xmlns:a16="http://schemas.microsoft.com/office/drawing/2014/main" id="{C6130A3F-5B98-4090-AE81-C943497777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5" name="Picture 5">
          <a:extLst>
            <a:ext uri="{FF2B5EF4-FFF2-40B4-BE49-F238E27FC236}">
              <a16:creationId xmlns:a16="http://schemas.microsoft.com/office/drawing/2014/main" id="{25196521-E470-49D2-90AF-A85B2C7D48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6" name="Picture 5">
          <a:extLst>
            <a:ext uri="{FF2B5EF4-FFF2-40B4-BE49-F238E27FC236}">
              <a16:creationId xmlns:a16="http://schemas.microsoft.com/office/drawing/2014/main" id="{AF336D0B-0BAC-4207-A650-4A35850333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7" name="Picture 5">
          <a:extLst>
            <a:ext uri="{FF2B5EF4-FFF2-40B4-BE49-F238E27FC236}">
              <a16:creationId xmlns:a16="http://schemas.microsoft.com/office/drawing/2014/main" id="{F8EF23F1-0E1F-486F-82E1-36F47A31A5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8" name="Picture 5">
          <a:extLst>
            <a:ext uri="{FF2B5EF4-FFF2-40B4-BE49-F238E27FC236}">
              <a16:creationId xmlns:a16="http://schemas.microsoft.com/office/drawing/2014/main" id="{299FA7FD-8072-4C8B-BC44-A05E5A0492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9" name="Picture 5">
          <a:extLst>
            <a:ext uri="{FF2B5EF4-FFF2-40B4-BE49-F238E27FC236}">
              <a16:creationId xmlns:a16="http://schemas.microsoft.com/office/drawing/2014/main" id="{FAADA294-50C3-44BB-85A1-FC35605CA3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0" name="Picture 5">
          <a:extLst>
            <a:ext uri="{FF2B5EF4-FFF2-40B4-BE49-F238E27FC236}">
              <a16:creationId xmlns:a16="http://schemas.microsoft.com/office/drawing/2014/main" id="{3891E5B6-4719-484F-9726-4AFACCE3B4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1" name="Picture 5">
          <a:extLst>
            <a:ext uri="{FF2B5EF4-FFF2-40B4-BE49-F238E27FC236}">
              <a16:creationId xmlns:a16="http://schemas.microsoft.com/office/drawing/2014/main" id="{6EEE26E5-E484-432C-9BB4-88310E74AC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2" name="Picture 5">
          <a:extLst>
            <a:ext uri="{FF2B5EF4-FFF2-40B4-BE49-F238E27FC236}">
              <a16:creationId xmlns:a16="http://schemas.microsoft.com/office/drawing/2014/main" id="{66959539-E322-45BB-BF11-C6462333DF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3" name="Picture 5">
          <a:extLst>
            <a:ext uri="{FF2B5EF4-FFF2-40B4-BE49-F238E27FC236}">
              <a16:creationId xmlns:a16="http://schemas.microsoft.com/office/drawing/2014/main" id="{536D1FEE-C3E0-48B6-A0B6-5BA66F563D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4" name="Picture 5">
          <a:extLst>
            <a:ext uri="{FF2B5EF4-FFF2-40B4-BE49-F238E27FC236}">
              <a16:creationId xmlns:a16="http://schemas.microsoft.com/office/drawing/2014/main" id="{8DF84AD7-B8C3-442E-9EFE-DB5A02F043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5" name="Picture 5">
          <a:extLst>
            <a:ext uri="{FF2B5EF4-FFF2-40B4-BE49-F238E27FC236}">
              <a16:creationId xmlns:a16="http://schemas.microsoft.com/office/drawing/2014/main" id="{2CBC0533-17CC-40A6-92B0-21947906B0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6" name="Picture 5">
          <a:extLst>
            <a:ext uri="{FF2B5EF4-FFF2-40B4-BE49-F238E27FC236}">
              <a16:creationId xmlns:a16="http://schemas.microsoft.com/office/drawing/2014/main" id="{4028523E-F1A3-48E5-81A5-253A4C7D1F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7" name="Picture 5">
          <a:extLst>
            <a:ext uri="{FF2B5EF4-FFF2-40B4-BE49-F238E27FC236}">
              <a16:creationId xmlns:a16="http://schemas.microsoft.com/office/drawing/2014/main" id="{96549D12-45DD-4F27-AB82-53F079C3A0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8" name="Picture 5">
          <a:extLst>
            <a:ext uri="{FF2B5EF4-FFF2-40B4-BE49-F238E27FC236}">
              <a16:creationId xmlns:a16="http://schemas.microsoft.com/office/drawing/2014/main" id="{2D6B19E5-D89A-43AB-9E95-C4700E6760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9" name="Picture 5">
          <a:extLst>
            <a:ext uri="{FF2B5EF4-FFF2-40B4-BE49-F238E27FC236}">
              <a16:creationId xmlns:a16="http://schemas.microsoft.com/office/drawing/2014/main" id="{C81B88AE-FA83-47B2-822B-2D396BB2F4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0" name="Picture 5">
          <a:extLst>
            <a:ext uri="{FF2B5EF4-FFF2-40B4-BE49-F238E27FC236}">
              <a16:creationId xmlns:a16="http://schemas.microsoft.com/office/drawing/2014/main" id="{A22D61A8-9564-4F41-BC21-B8B673B1A7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1" name="Picture 5">
          <a:extLst>
            <a:ext uri="{FF2B5EF4-FFF2-40B4-BE49-F238E27FC236}">
              <a16:creationId xmlns:a16="http://schemas.microsoft.com/office/drawing/2014/main" id="{6529C18D-CFD8-4CBD-A734-5AC9488ACE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2" name="Picture 5">
          <a:extLst>
            <a:ext uri="{FF2B5EF4-FFF2-40B4-BE49-F238E27FC236}">
              <a16:creationId xmlns:a16="http://schemas.microsoft.com/office/drawing/2014/main" id="{26BF7733-5976-4D78-B443-D720BB022A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3" name="Picture 5">
          <a:extLst>
            <a:ext uri="{FF2B5EF4-FFF2-40B4-BE49-F238E27FC236}">
              <a16:creationId xmlns:a16="http://schemas.microsoft.com/office/drawing/2014/main" id="{F407727B-A629-419D-BF50-DB6DC185DE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4" name="Picture 5">
          <a:extLst>
            <a:ext uri="{FF2B5EF4-FFF2-40B4-BE49-F238E27FC236}">
              <a16:creationId xmlns:a16="http://schemas.microsoft.com/office/drawing/2014/main" id="{9DDA02B0-AFC0-487E-964A-F3B5588F94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5" name="Picture 5">
          <a:extLst>
            <a:ext uri="{FF2B5EF4-FFF2-40B4-BE49-F238E27FC236}">
              <a16:creationId xmlns:a16="http://schemas.microsoft.com/office/drawing/2014/main" id="{4867B7AA-DD32-42C8-AE78-A81FCB0805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6" name="Picture 5">
          <a:extLst>
            <a:ext uri="{FF2B5EF4-FFF2-40B4-BE49-F238E27FC236}">
              <a16:creationId xmlns:a16="http://schemas.microsoft.com/office/drawing/2014/main" id="{33DAD737-C149-43DB-BC40-B0AC48A941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7" name="Picture 5">
          <a:extLst>
            <a:ext uri="{FF2B5EF4-FFF2-40B4-BE49-F238E27FC236}">
              <a16:creationId xmlns:a16="http://schemas.microsoft.com/office/drawing/2014/main" id="{8B4982A6-133B-4A56-B1BA-539DB984A3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8" name="Picture 5">
          <a:extLst>
            <a:ext uri="{FF2B5EF4-FFF2-40B4-BE49-F238E27FC236}">
              <a16:creationId xmlns:a16="http://schemas.microsoft.com/office/drawing/2014/main" id="{01537534-CFAA-4B2C-8D95-A6B3E2783E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9" name="Picture 5">
          <a:extLst>
            <a:ext uri="{FF2B5EF4-FFF2-40B4-BE49-F238E27FC236}">
              <a16:creationId xmlns:a16="http://schemas.microsoft.com/office/drawing/2014/main" id="{5727061D-1430-4E85-9797-AA11965C7A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0" name="Picture 5">
          <a:extLst>
            <a:ext uri="{FF2B5EF4-FFF2-40B4-BE49-F238E27FC236}">
              <a16:creationId xmlns:a16="http://schemas.microsoft.com/office/drawing/2014/main" id="{506B63D0-ACEB-4CFE-BA21-A60717BD3D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1" name="Picture 5">
          <a:extLst>
            <a:ext uri="{FF2B5EF4-FFF2-40B4-BE49-F238E27FC236}">
              <a16:creationId xmlns:a16="http://schemas.microsoft.com/office/drawing/2014/main" id="{1125F6C6-8FFC-4A86-B018-16045BF567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2" name="Picture 5">
          <a:extLst>
            <a:ext uri="{FF2B5EF4-FFF2-40B4-BE49-F238E27FC236}">
              <a16:creationId xmlns:a16="http://schemas.microsoft.com/office/drawing/2014/main" id="{4D137ADA-3280-4D63-A652-0C525C692C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3" name="Picture 5">
          <a:extLst>
            <a:ext uri="{FF2B5EF4-FFF2-40B4-BE49-F238E27FC236}">
              <a16:creationId xmlns:a16="http://schemas.microsoft.com/office/drawing/2014/main" id="{AA939669-DCF4-4A11-90C2-DD57795158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4" name="Picture 5">
          <a:extLst>
            <a:ext uri="{FF2B5EF4-FFF2-40B4-BE49-F238E27FC236}">
              <a16:creationId xmlns:a16="http://schemas.microsoft.com/office/drawing/2014/main" id="{EB042E72-F3DA-4162-8D47-99FA5BAB68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5" name="Picture 5">
          <a:extLst>
            <a:ext uri="{FF2B5EF4-FFF2-40B4-BE49-F238E27FC236}">
              <a16:creationId xmlns:a16="http://schemas.microsoft.com/office/drawing/2014/main" id="{25EE0E4B-A621-4620-B31A-26CB18023D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6" name="Picture 5">
          <a:extLst>
            <a:ext uri="{FF2B5EF4-FFF2-40B4-BE49-F238E27FC236}">
              <a16:creationId xmlns:a16="http://schemas.microsoft.com/office/drawing/2014/main" id="{80C863A9-8320-454C-8DC8-C57852B9BD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7" name="Picture 5">
          <a:extLst>
            <a:ext uri="{FF2B5EF4-FFF2-40B4-BE49-F238E27FC236}">
              <a16:creationId xmlns:a16="http://schemas.microsoft.com/office/drawing/2014/main" id="{6ABDA0AC-B961-4D05-85CD-F881EABBD4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8" name="Picture 5">
          <a:extLst>
            <a:ext uri="{FF2B5EF4-FFF2-40B4-BE49-F238E27FC236}">
              <a16:creationId xmlns:a16="http://schemas.microsoft.com/office/drawing/2014/main" id="{CF70F00C-EB3F-4A72-BA73-A1E26E6BF6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9" name="Picture 5">
          <a:extLst>
            <a:ext uri="{FF2B5EF4-FFF2-40B4-BE49-F238E27FC236}">
              <a16:creationId xmlns:a16="http://schemas.microsoft.com/office/drawing/2014/main" id="{EB4D9ACA-0FC3-4AE8-97DF-11012FA593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0" name="Picture 5">
          <a:extLst>
            <a:ext uri="{FF2B5EF4-FFF2-40B4-BE49-F238E27FC236}">
              <a16:creationId xmlns:a16="http://schemas.microsoft.com/office/drawing/2014/main" id="{F08A6907-A790-40B8-8484-A18AB49C1C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1" name="Picture 5">
          <a:extLst>
            <a:ext uri="{FF2B5EF4-FFF2-40B4-BE49-F238E27FC236}">
              <a16:creationId xmlns:a16="http://schemas.microsoft.com/office/drawing/2014/main" id="{63FA9057-8351-4E52-AA77-68D381AE44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2" name="Picture 5">
          <a:extLst>
            <a:ext uri="{FF2B5EF4-FFF2-40B4-BE49-F238E27FC236}">
              <a16:creationId xmlns:a16="http://schemas.microsoft.com/office/drawing/2014/main" id="{440D9EE2-3DC0-461E-B985-9158A39235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3" name="Picture 5">
          <a:extLst>
            <a:ext uri="{FF2B5EF4-FFF2-40B4-BE49-F238E27FC236}">
              <a16:creationId xmlns:a16="http://schemas.microsoft.com/office/drawing/2014/main" id="{A7D7B9E4-7282-4776-9591-DFA2F52D88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4" name="Picture 5">
          <a:extLst>
            <a:ext uri="{FF2B5EF4-FFF2-40B4-BE49-F238E27FC236}">
              <a16:creationId xmlns:a16="http://schemas.microsoft.com/office/drawing/2014/main" id="{984220CB-6F48-4E45-BD7D-27FAB063D8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5" name="Picture 5">
          <a:extLst>
            <a:ext uri="{FF2B5EF4-FFF2-40B4-BE49-F238E27FC236}">
              <a16:creationId xmlns:a16="http://schemas.microsoft.com/office/drawing/2014/main" id="{4AFA5D70-C404-4B6C-BAD5-B02274EC74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6" name="Picture 5">
          <a:extLst>
            <a:ext uri="{FF2B5EF4-FFF2-40B4-BE49-F238E27FC236}">
              <a16:creationId xmlns:a16="http://schemas.microsoft.com/office/drawing/2014/main" id="{1E7F51F9-FCF8-4C4A-A20A-97CA80738D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7" name="Picture 5">
          <a:extLst>
            <a:ext uri="{FF2B5EF4-FFF2-40B4-BE49-F238E27FC236}">
              <a16:creationId xmlns:a16="http://schemas.microsoft.com/office/drawing/2014/main" id="{194B4F70-895E-45EA-9D8F-9E10404093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8" name="Picture 5">
          <a:extLst>
            <a:ext uri="{FF2B5EF4-FFF2-40B4-BE49-F238E27FC236}">
              <a16:creationId xmlns:a16="http://schemas.microsoft.com/office/drawing/2014/main" id="{D0F1F1D3-4909-49E5-B94B-98985A00D6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9" name="Picture 5">
          <a:extLst>
            <a:ext uri="{FF2B5EF4-FFF2-40B4-BE49-F238E27FC236}">
              <a16:creationId xmlns:a16="http://schemas.microsoft.com/office/drawing/2014/main" id="{277FB97D-6202-4D72-B844-5DF79F4284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0" name="Picture 5">
          <a:extLst>
            <a:ext uri="{FF2B5EF4-FFF2-40B4-BE49-F238E27FC236}">
              <a16:creationId xmlns:a16="http://schemas.microsoft.com/office/drawing/2014/main" id="{E0600C9B-EA7E-471C-8834-D6B21CE950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1" name="Picture 5">
          <a:extLst>
            <a:ext uri="{FF2B5EF4-FFF2-40B4-BE49-F238E27FC236}">
              <a16:creationId xmlns:a16="http://schemas.microsoft.com/office/drawing/2014/main" id="{7765EB6A-7AEC-4B7E-92F2-D51EDFF148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2" name="Picture 5">
          <a:extLst>
            <a:ext uri="{FF2B5EF4-FFF2-40B4-BE49-F238E27FC236}">
              <a16:creationId xmlns:a16="http://schemas.microsoft.com/office/drawing/2014/main" id="{A6A34B8F-0396-4049-B4CB-6529FEE079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3" name="Picture 5">
          <a:extLst>
            <a:ext uri="{FF2B5EF4-FFF2-40B4-BE49-F238E27FC236}">
              <a16:creationId xmlns:a16="http://schemas.microsoft.com/office/drawing/2014/main" id="{CDB6279D-A0DD-4C23-AE4F-74F0052152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4" name="Picture 5">
          <a:extLst>
            <a:ext uri="{FF2B5EF4-FFF2-40B4-BE49-F238E27FC236}">
              <a16:creationId xmlns:a16="http://schemas.microsoft.com/office/drawing/2014/main" id="{2A0E5A0C-1F30-463A-B94A-1FF58DA7D2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5" name="Picture 5">
          <a:extLst>
            <a:ext uri="{FF2B5EF4-FFF2-40B4-BE49-F238E27FC236}">
              <a16:creationId xmlns:a16="http://schemas.microsoft.com/office/drawing/2014/main" id="{451B60A7-C682-434C-9FB9-F1764DD92E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6" name="Picture 5">
          <a:extLst>
            <a:ext uri="{FF2B5EF4-FFF2-40B4-BE49-F238E27FC236}">
              <a16:creationId xmlns:a16="http://schemas.microsoft.com/office/drawing/2014/main" id="{0F76FAB6-4503-4E9F-A3B3-D7D05590C0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7" name="Picture 5">
          <a:extLst>
            <a:ext uri="{FF2B5EF4-FFF2-40B4-BE49-F238E27FC236}">
              <a16:creationId xmlns:a16="http://schemas.microsoft.com/office/drawing/2014/main" id="{F64CD109-833B-42AE-B71A-298C32B0B3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8" name="Picture 5">
          <a:extLst>
            <a:ext uri="{FF2B5EF4-FFF2-40B4-BE49-F238E27FC236}">
              <a16:creationId xmlns:a16="http://schemas.microsoft.com/office/drawing/2014/main" id="{4BA987AB-FCA3-4E87-B108-EDD1A6A440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9" name="Picture 5">
          <a:extLst>
            <a:ext uri="{FF2B5EF4-FFF2-40B4-BE49-F238E27FC236}">
              <a16:creationId xmlns:a16="http://schemas.microsoft.com/office/drawing/2014/main" id="{CC6D7A2A-3DCE-4379-A459-22289F7381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0" name="Picture 5">
          <a:extLst>
            <a:ext uri="{FF2B5EF4-FFF2-40B4-BE49-F238E27FC236}">
              <a16:creationId xmlns:a16="http://schemas.microsoft.com/office/drawing/2014/main" id="{4CABD180-ADD7-41FC-ABBD-C8F927D8F7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1" name="Picture 5">
          <a:extLst>
            <a:ext uri="{FF2B5EF4-FFF2-40B4-BE49-F238E27FC236}">
              <a16:creationId xmlns:a16="http://schemas.microsoft.com/office/drawing/2014/main" id="{46A7BC6F-E5B3-4D16-85AF-8AE6D888C8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2" name="Picture 5">
          <a:extLst>
            <a:ext uri="{FF2B5EF4-FFF2-40B4-BE49-F238E27FC236}">
              <a16:creationId xmlns:a16="http://schemas.microsoft.com/office/drawing/2014/main" id="{F6C3AFB2-1401-45F0-BA84-480CA2B470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3" name="Picture 5">
          <a:extLst>
            <a:ext uri="{FF2B5EF4-FFF2-40B4-BE49-F238E27FC236}">
              <a16:creationId xmlns:a16="http://schemas.microsoft.com/office/drawing/2014/main" id="{D44D03F3-62F5-4975-8246-ECC1EFF056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4" name="Picture 5">
          <a:extLst>
            <a:ext uri="{FF2B5EF4-FFF2-40B4-BE49-F238E27FC236}">
              <a16:creationId xmlns:a16="http://schemas.microsoft.com/office/drawing/2014/main" id="{7BEA8B5F-A752-4BFA-A700-6C61896433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5" name="Picture 5">
          <a:extLst>
            <a:ext uri="{FF2B5EF4-FFF2-40B4-BE49-F238E27FC236}">
              <a16:creationId xmlns:a16="http://schemas.microsoft.com/office/drawing/2014/main" id="{5DE6DA31-EB7C-48E5-B94F-54950AF892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6" name="Picture 5">
          <a:extLst>
            <a:ext uri="{FF2B5EF4-FFF2-40B4-BE49-F238E27FC236}">
              <a16:creationId xmlns:a16="http://schemas.microsoft.com/office/drawing/2014/main" id="{0DBFCB02-C041-4776-8487-4EC4A86EDC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7" name="Picture 5">
          <a:extLst>
            <a:ext uri="{FF2B5EF4-FFF2-40B4-BE49-F238E27FC236}">
              <a16:creationId xmlns:a16="http://schemas.microsoft.com/office/drawing/2014/main" id="{0B96403E-AF02-4178-9FE1-B0A63A2933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8" name="Picture 5">
          <a:extLst>
            <a:ext uri="{FF2B5EF4-FFF2-40B4-BE49-F238E27FC236}">
              <a16:creationId xmlns:a16="http://schemas.microsoft.com/office/drawing/2014/main" id="{369C67D5-D3A7-4421-8691-B6750D7A71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9" name="Picture 5">
          <a:extLst>
            <a:ext uri="{FF2B5EF4-FFF2-40B4-BE49-F238E27FC236}">
              <a16:creationId xmlns:a16="http://schemas.microsoft.com/office/drawing/2014/main" id="{3BBE7E0E-4B21-4E0C-9B2A-9E0E6D96EB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0" name="Picture 5">
          <a:extLst>
            <a:ext uri="{FF2B5EF4-FFF2-40B4-BE49-F238E27FC236}">
              <a16:creationId xmlns:a16="http://schemas.microsoft.com/office/drawing/2014/main" id="{A73CB722-E109-4031-9786-C9DFD61970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1" name="Picture 5">
          <a:extLst>
            <a:ext uri="{FF2B5EF4-FFF2-40B4-BE49-F238E27FC236}">
              <a16:creationId xmlns:a16="http://schemas.microsoft.com/office/drawing/2014/main" id="{8BB70B29-7A38-4881-8529-5A170FA568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2" name="Picture 5">
          <a:extLst>
            <a:ext uri="{FF2B5EF4-FFF2-40B4-BE49-F238E27FC236}">
              <a16:creationId xmlns:a16="http://schemas.microsoft.com/office/drawing/2014/main" id="{84118A23-B2EF-43D5-B4E3-96521A14EB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3" name="Picture 5">
          <a:extLst>
            <a:ext uri="{FF2B5EF4-FFF2-40B4-BE49-F238E27FC236}">
              <a16:creationId xmlns:a16="http://schemas.microsoft.com/office/drawing/2014/main" id="{E8CB14D0-AE29-413E-B0E9-BA96F6171A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4" name="Picture 5">
          <a:extLst>
            <a:ext uri="{FF2B5EF4-FFF2-40B4-BE49-F238E27FC236}">
              <a16:creationId xmlns:a16="http://schemas.microsoft.com/office/drawing/2014/main" id="{42CC7788-74E6-4AAC-A0C8-D6607E3DBF7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5" name="Picture 5">
          <a:extLst>
            <a:ext uri="{FF2B5EF4-FFF2-40B4-BE49-F238E27FC236}">
              <a16:creationId xmlns:a16="http://schemas.microsoft.com/office/drawing/2014/main" id="{0A0FAA8B-B873-4AB1-9511-44A977EB00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6" name="Picture 5">
          <a:extLst>
            <a:ext uri="{FF2B5EF4-FFF2-40B4-BE49-F238E27FC236}">
              <a16:creationId xmlns:a16="http://schemas.microsoft.com/office/drawing/2014/main" id="{F1F4003E-8827-4671-9304-CD949730C5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7" name="Picture 5">
          <a:extLst>
            <a:ext uri="{FF2B5EF4-FFF2-40B4-BE49-F238E27FC236}">
              <a16:creationId xmlns:a16="http://schemas.microsoft.com/office/drawing/2014/main" id="{BB0526F4-C3C0-446E-A6E7-013C370F3B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8" name="Picture 5">
          <a:extLst>
            <a:ext uri="{FF2B5EF4-FFF2-40B4-BE49-F238E27FC236}">
              <a16:creationId xmlns:a16="http://schemas.microsoft.com/office/drawing/2014/main" id="{3604F2AE-06B3-40A9-A5A0-56A74F1640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9" name="Picture 5">
          <a:extLst>
            <a:ext uri="{FF2B5EF4-FFF2-40B4-BE49-F238E27FC236}">
              <a16:creationId xmlns:a16="http://schemas.microsoft.com/office/drawing/2014/main" id="{CE3D37C1-BB8C-4CD4-AD6C-D6C83FE5BC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0" name="Picture 5">
          <a:extLst>
            <a:ext uri="{FF2B5EF4-FFF2-40B4-BE49-F238E27FC236}">
              <a16:creationId xmlns:a16="http://schemas.microsoft.com/office/drawing/2014/main" id="{ED75A85C-133A-4C4C-A7AC-9B59A1F365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1" name="Picture 5">
          <a:extLst>
            <a:ext uri="{FF2B5EF4-FFF2-40B4-BE49-F238E27FC236}">
              <a16:creationId xmlns:a16="http://schemas.microsoft.com/office/drawing/2014/main" id="{1F52F26C-5FF8-4E7A-8AC5-E090546339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2" name="Picture 5">
          <a:extLst>
            <a:ext uri="{FF2B5EF4-FFF2-40B4-BE49-F238E27FC236}">
              <a16:creationId xmlns:a16="http://schemas.microsoft.com/office/drawing/2014/main" id="{B581C77C-486A-45BE-9DEF-9840B73526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3" name="Picture 5">
          <a:extLst>
            <a:ext uri="{FF2B5EF4-FFF2-40B4-BE49-F238E27FC236}">
              <a16:creationId xmlns:a16="http://schemas.microsoft.com/office/drawing/2014/main" id="{7D92DD75-F7B6-4231-AA43-5321E0CA54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4" name="Picture 5">
          <a:extLst>
            <a:ext uri="{FF2B5EF4-FFF2-40B4-BE49-F238E27FC236}">
              <a16:creationId xmlns:a16="http://schemas.microsoft.com/office/drawing/2014/main" id="{A1FDB85E-0A13-435E-BEE9-058722A270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5" name="Picture 5">
          <a:extLst>
            <a:ext uri="{FF2B5EF4-FFF2-40B4-BE49-F238E27FC236}">
              <a16:creationId xmlns:a16="http://schemas.microsoft.com/office/drawing/2014/main" id="{6A628AE1-BEC8-437C-A64F-5094D381AF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6" name="Picture 5">
          <a:extLst>
            <a:ext uri="{FF2B5EF4-FFF2-40B4-BE49-F238E27FC236}">
              <a16:creationId xmlns:a16="http://schemas.microsoft.com/office/drawing/2014/main" id="{45CF5F17-E830-4316-AD44-009E3C2E93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7" name="Picture 5">
          <a:extLst>
            <a:ext uri="{FF2B5EF4-FFF2-40B4-BE49-F238E27FC236}">
              <a16:creationId xmlns:a16="http://schemas.microsoft.com/office/drawing/2014/main" id="{321DCAB4-74F5-49FF-A36C-16FDA2157F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8" name="Picture 5">
          <a:extLst>
            <a:ext uri="{FF2B5EF4-FFF2-40B4-BE49-F238E27FC236}">
              <a16:creationId xmlns:a16="http://schemas.microsoft.com/office/drawing/2014/main" id="{D983AE2A-1C73-4B4F-9AF7-FA80949ABB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9" name="Picture 5">
          <a:extLst>
            <a:ext uri="{FF2B5EF4-FFF2-40B4-BE49-F238E27FC236}">
              <a16:creationId xmlns:a16="http://schemas.microsoft.com/office/drawing/2014/main" id="{36FB0B74-9344-43D1-B884-874A9BF313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0" name="Picture 5">
          <a:extLst>
            <a:ext uri="{FF2B5EF4-FFF2-40B4-BE49-F238E27FC236}">
              <a16:creationId xmlns:a16="http://schemas.microsoft.com/office/drawing/2014/main" id="{58A54794-4F32-4CBC-9E71-970E125ED8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1" name="Picture 5">
          <a:extLst>
            <a:ext uri="{FF2B5EF4-FFF2-40B4-BE49-F238E27FC236}">
              <a16:creationId xmlns:a16="http://schemas.microsoft.com/office/drawing/2014/main" id="{938D685E-44C0-42D3-9E1F-AEB38D512D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2" name="Picture 5">
          <a:extLst>
            <a:ext uri="{FF2B5EF4-FFF2-40B4-BE49-F238E27FC236}">
              <a16:creationId xmlns:a16="http://schemas.microsoft.com/office/drawing/2014/main" id="{792B95BE-3646-4F41-A739-E3E1ED5535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3" name="Picture 5">
          <a:extLst>
            <a:ext uri="{FF2B5EF4-FFF2-40B4-BE49-F238E27FC236}">
              <a16:creationId xmlns:a16="http://schemas.microsoft.com/office/drawing/2014/main" id="{A18DB23C-CC2A-452E-8C1E-B83FF6CD74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4" name="Picture 5">
          <a:extLst>
            <a:ext uri="{FF2B5EF4-FFF2-40B4-BE49-F238E27FC236}">
              <a16:creationId xmlns:a16="http://schemas.microsoft.com/office/drawing/2014/main" id="{B579FEAA-F7E1-4AED-8512-25880EA575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5" name="Picture 5">
          <a:extLst>
            <a:ext uri="{FF2B5EF4-FFF2-40B4-BE49-F238E27FC236}">
              <a16:creationId xmlns:a16="http://schemas.microsoft.com/office/drawing/2014/main" id="{03E7E0FB-4F51-4B75-A46C-65BB4C277A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6" name="Picture 5">
          <a:extLst>
            <a:ext uri="{FF2B5EF4-FFF2-40B4-BE49-F238E27FC236}">
              <a16:creationId xmlns:a16="http://schemas.microsoft.com/office/drawing/2014/main" id="{CC07D6F4-A8CD-4D34-858E-9E5B79E694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7" name="Picture 5">
          <a:extLst>
            <a:ext uri="{FF2B5EF4-FFF2-40B4-BE49-F238E27FC236}">
              <a16:creationId xmlns:a16="http://schemas.microsoft.com/office/drawing/2014/main" id="{51ECBA78-D68E-4E96-906F-65D449533D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8" name="Picture 5">
          <a:extLst>
            <a:ext uri="{FF2B5EF4-FFF2-40B4-BE49-F238E27FC236}">
              <a16:creationId xmlns:a16="http://schemas.microsoft.com/office/drawing/2014/main" id="{F5F9C940-EABB-46F0-A835-37B0D5EBAA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9" name="Picture 5">
          <a:extLst>
            <a:ext uri="{FF2B5EF4-FFF2-40B4-BE49-F238E27FC236}">
              <a16:creationId xmlns:a16="http://schemas.microsoft.com/office/drawing/2014/main" id="{D57FD9AE-5941-4D0F-BDF0-F829DFA871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0" name="Picture 5">
          <a:extLst>
            <a:ext uri="{FF2B5EF4-FFF2-40B4-BE49-F238E27FC236}">
              <a16:creationId xmlns:a16="http://schemas.microsoft.com/office/drawing/2014/main" id="{EAE3F898-3106-426E-8D3C-A955B6B3A0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1" name="Picture 5">
          <a:extLst>
            <a:ext uri="{FF2B5EF4-FFF2-40B4-BE49-F238E27FC236}">
              <a16:creationId xmlns:a16="http://schemas.microsoft.com/office/drawing/2014/main" id="{AC7C6823-E776-47EF-A8BD-B6F2AE61AC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2" name="Picture 5">
          <a:extLst>
            <a:ext uri="{FF2B5EF4-FFF2-40B4-BE49-F238E27FC236}">
              <a16:creationId xmlns:a16="http://schemas.microsoft.com/office/drawing/2014/main" id="{D49784C1-2E7E-42EA-9220-6E8CB7580D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3" name="Picture 5">
          <a:extLst>
            <a:ext uri="{FF2B5EF4-FFF2-40B4-BE49-F238E27FC236}">
              <a16:creationId xmlns:a16="http://schemas.microsoft.com/office/drawing/2014/main" id="{12B6A457-282D-4E13-8B92-14A5A9998B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4" name="Picture 5">
          <a:extLst>
            <a:ext uri="{FF2B5EF4-FFF2-40B4-BE49-F238E27FC236}">
              <a16:creationId xmlns:a16="http://schemas.microsoft.com/office/drawing/2014/main" id="{B99746A6-A4C0-45F7-BA1C-5D7DE21D34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5" name="Picture 5">
          <a:extLst>
            <a:ext uri="{FF2B5EF4-FFF2-40B4-BE49-F238E27FC236}">
              <a16:creationId xmlns:a16="http://schemas.microsoft.com/office/drawing/2014/main" id="{457E2BB5-7203-47B9-B31A-EE6B6F0A53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6" name="Picture 5">
          <a:extLst>
            <a:ext uri="{FF2B5EF4-FFF2-40B4-BE49-F238E27FC236}">
              <a16:creationId xmlns:a16="http://schemas.microsoft.com/office/drawing/2014/main" id="{6BDAAFB6-36F0-4322-9146-45AA88815D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7" name="Picture 5">
          <a:extLst>
            <a:ext uri="{FF2B5EF4-FFF2-40B4-BE49-F238E27FC236}">
              <a16:creationId xmlns:a16="http://schemas.microsoft.com/office/drawing/2014/main" id="{4728B3AF-9F0D-42EB-8FE6-92D5C67B7B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8" name="Picture 5">
          <a:extLst>
            <a:ext uri="{FF2B5EF4-FFF2-40B4-BE49-F238E27FC236}">
              <a16:creationId xmlns:a16="http://schemas.microsoft.com/office/drawing/2014/main" id="{18786252-3C9A-4053-A699-4E30E76B1C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9" name="Picture 5">
          <a:extLst>
            <a:ext uri="{FF2B5EF4-FFF2-40B4-BE49-F238E27FC236}">
              <a16:creationId xmlns:a16="http://schemas.microsoft.com/office/drawing/2014/main" id="{03A8FDE4-F5F0-4AAF-8984-0D112E7EA7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0" name="Picture 5">
          <a:extLst>
            <a:ext uri="{FF2B5EF4-FFF2-40B4-BE49-F238E27FC236}">
              <a16:creationId xmlns:a16="http://schemas.microsoft.com/office/drawing/2014/main" id="{830BF159-35D4-4BEF-AF5B-38C9D5D9C3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1" name="Picture 5">
          <a:extLst>
            <a:ext uri="{FF2B5EF4-FFF2-40B4-BE49-F238E27FC236}">
              <a16:creationId xmlns:a16="http://schemas.microsoft.com/office/drawing/2014/main" id="{D4595657-499F-4C8B-9EE0-6CF26C445A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2" name="Picture 5">
          <a:extLst>
            <a:ext uri="{FF2B5EF4-FFF2-40B4-BE49-F238E27FC236}">
              <a16:creationId xmlns:a16="http://schemas.microsoft.com/office/drawing/2014/main" id="{1837E0AD-E1C2-4D0E-AB46-B1F5FB8794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3" name="Picture 5">
          <a:extLst>
            <a:ext uri="{FF2B5EF4-FFF2-40B4-BE49-F238E27FC236}">
              <a16:creationId xmlns:a16="http://schemas.microsoft.com/office/drawing/2014/main" id="{47543EC9-417A-4654-8AE8-2E4501D5F7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4" name="Picture 5">
          <a:extLst>
            <a:ext uri="{FF2B5EF4-FFF2-40B4-BE49-F238E27FC236}">
              <a16:creationId xmlns:a16="http://schemas.microsoft.com/office/drawing/2014/main" id="{96D23361-254D-421D-B4BF-A7FB8CDC1A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5" name="Picture 5">
          <a:extLst>
            <a:ext uri="{FF2B5EF4-FFF2-40B4-BE49-F238E27FC236}">
              <a16:creationId xmlns:a16="http://schemas.microsoft.com/office/drawing/2014/main" id="{472BAB68-59F1-45F3-93D4-A2D3D17935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6" name="Picture 5">
          <a:extLst>
            <a:ext uri="{FF2B5EF4-FFF2-40B4-BE49-F238E27FC236}">
              <a16:creationId xmlns:a16="http://schemas.microsoft.com/office/drawing/2014/main" id="{0C584867-0542-41F2-BC60-AD44F29012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7" name="Picture 5">
          <a:extLst>
            <a:ext uri="{FF2B5EF4-FFF2-40B4-BE49-F238E27FC236}">
              <a16:creationId xmlns:a16="http://schemas.microsoft.com/office/drawing/2014/main" id="{D8B06233-325E-4DC8-B8E3-56EC9C073D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8" name="Picture 5">
          <a:extLst>
            <a:ext uri="{FF2B5EF4-FFF2-40B4-BE49-F238E27FC236}">
              <a16:creationId xmlns:a16="http://schemas.microsoft.com/office/drawing/2014/main" id="{166577E6-8399-4A04-8324-A85DF35CD6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9" name="Picture 5">
          <a:extLst>
            <a:ext uri="{FF2B5EF4-FFF2-40B4-BE49-F238E27FC236}">
              <a16:creationId xmlns:a16="http://schemas.microsoft.com/office/drawing/2014/main" id="{13AB46AE-EEF4-47D3-961C-5239471977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0" name="Picture 5">
          <a:extLst>
            <a:ext uri="{FF2B5EF4-FFF2-40B4-BE49-F238E27FC236}">
              <a16:creationId xmlns:a16="http://schemas.microsoft.com/office/drawing/2014/main" id="{C73855A9-E5D2-478B-AF6D-BBAD93B98B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1" name="Picture 5">
          <a:extLst>
            <a:ext uri="{FF2B5EF4-FFF2-40B4-BE49-F238E27FC236}">
              <a16:creationId xmlns:a16="http://schemas.microsoft.com/office/drawing/2014/main" id="{B6C5D75C-0F14-4B43-8BEF-7ADB78AF12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2" name="Picture 5">
          <a:extLst>
            <a:ext uri="{FF2B5EF4-FFF2-40B4-BE49-F238E27FC236}">
              <a16:creationId xmlns:a16="http://schemas.microsoft.com/office/drawing/2014/main" id="{FB86EA5E-C9EE-4E15-8FE4-FD158ED20D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3" name="Picture 5">
          <a:extLst>
            <a:ext uri="{FF2B5EF4-FFF2-40B4-BE49-F238E27FC236}">
              <a16:creationId xmlns:a16="http://schemas.microsoft.com/office/drawing/2014/main" id="{77D434D7-D6ED-4C05-B030-C4986056A3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4" name="Picture 5">
          <a:extLst>
            <a:ext uri="{FF2B5EF4-FFF2-40B4-BE49-F238E27FC236}">
              <a16:creationId xmlns:a16="http://schemas.microsoft.com/office/drawing/2014/main" id="{3C24C0B9-798D-4145-9A38-69AE7567C4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5" name="Picture 5">
          <a:extLst>
            <a:ext uri="{FF2B5EF4-FFF2-40B4-BE49-F238E27FC236}">
              <a16:creationId xmlns:a16="http://schemas.microsoft.com/office/drawing/2014/main" id="{50329589-39D0-44D2-8144-04DD4C488C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6" name="Picture 5">
          <a:extLst>
            <a:ext uri="{FF2B5EF4-FFF2-40B4-BE49-F238E27FC236}">
              <a16:creationId xmlns:a16="http://schemas.microsoft.com/office/drawing/2014/main" id="{0AF51DE3-F5B6-4CF6-AEFB-9ED36E33D8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7" name="Picture 5">
          <a:extLst>
            <a:ext uri="{FF2B5EF4-FFF2-40B4-BE49-F238E27FC236}">
              <a16:creationId xmlns:a16="http://schemas.microsoft.com/office/drawing/2014/main" id="{70435324-C186-40D2-8510-931AC3EA5F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8" name="Picture 5">
          <a:extLst>
            <a:ext uri="{FF2B5EF4-FFF2-40B4-BE49-F238E27FC236}">
              <a16:creationId xmlns:a16="http://schemas.microsoft.com/office/drawing/2014/main" id="{AE516C14-A48D-4C4F-B52B-BF8AF8986B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9" name="Picture 5">
          <a:extLst>
            <a:ext uri="{FF2B5EF4-FFF2-40B4-BE49-F238E27FC236}">
              <a16:creationId xmlns:a16="http://schemas.microsoft.com/office/drawing/2014/main" id="{D6EA9E9D-6189-4A99-9EDA-DA470AC269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0" name="Picture 5">
          <a:extLst>
            <a:ext uri="{FF2B5EF4-FFF2-40B4-BE49-F238E27FC236}">
              <a16:creationId xmlns:a16="http://schemas.microsoft.com/office/drawing/2014/main" id="{8419A7AD-7A77-4A31-9F42-5EACD3D32B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1" name="Picture 5">
          <a:extLst>
            <a:ext uri="{FF2B5EF4-FFF2-40B4-BE49-F238E27FC236}">
              <a16:creationId xmlns:a16="http://schemas.microsoft.com/office/drawing/2014/main" id="{E7704564-02D5-406E-AAAB-338958085A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2" name="Picture 5">
          <a:extLst>
            <a:ext uri="{FF2B5EF4-FFF2-40B4-BE49-F238E27FC236}">
              <a16:creationId xmlns:a16="http://schemas.microsoft.com/office/drawing/2014/main" id="{BF05C0C3-CB7A-4E16-BBD8-F66E40A2A1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3" name="Picture 5">
          <a:extLst>
            <a:ext uri="{FF2B5EF4-FFF2-40B4-BE49-F238E27FC236}">
              <a16:creationId xmlns:a16="http://schemas.microsoft.com/office/drawing/2014/main" id="{42EDBEEC-3690-47C4-9B9A-B0A961C1D9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4" name="Picture 5">
          <a:extLst>
            <a:ext uri="{FF2B5EF4-FFF2-40B4-BE49-F238E27FC236}">
              <a16:creationId xmlns:a16="http://schemas.microsoft.com/office/drawing/2014/main" id="{6FB25B9D-EB07-401E-A3EA-0E4E63B936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5" name="Picture 5">
          <a:extLst>
            <a:ext uri="{FF2B5EF4-FFF2-40B4-BE49-F238E27FC236}">
              <a16:creationId xmlns:a16="http://schemas.microsoft.com/office/drawing/2014/main" id="{D33B0425-330F-4B4A-826C-42CF7D4EAB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6" name="Picture 5">
          <a:extLst>
            <a:ext uri="{FF2B5EF4-FFF2-40B4-BE49-F238E27FC236}">
              <a16:creationId xmlns:a16="http://schemas.microsoft.com/office/drawing/2014/main" id="{371763C1-C4B5-4A22-8887-63B50684E1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7" name="Picture 5">
          <a:extLst>
            <a:ext uri="{FF2B5EF4-FFF2-40B4-BE49-F238E27FC236}">
              <a16:creationId xmlns:a16="http://schemas.microsoft.com/office/drawing/2014/main" id="{F52F820B-CBB5-45DD-A451-3D891C2C72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8" name="Picture 5">
          <a:extLst>
            <a:ext uri="{FF2B5EF4-FFF2-40B4-BE49-F238E27FC236}">
              <a16:creationId xmlns:a16="http://schemas.microsoft.com/office/drawing/2014/main" id="{4F9A932B-FA3D-4DAA-BE8A-941C09D9A0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9" name="Picture 5">
          <a:extLst>
            <a:ext uri="{FF2B5EF4-FFF2-40B4-BE49-F238E27FC236}">
              <a16:creationId xmlns:a16="http://schemas.microsoft.com/office/drawing/2014/main" id="{42E98110-EC3B-4185-8A20-7BA840C5B9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0" name="Picture 5">
          <a:extLst>
            <a:ext uri="{FF2B5EF4-FFF2-40B4-BE49-F238E27FC236}">
              <a16:creationId xmlns:a16="http://schemas.microsoft.com/office/drawing/2014/main" id="{B681F8EB-FD4E-4A75-8DC2-BF7F5A249E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1" name="Picture 5">
          <a:extLst>
            <a:ext uri="{FF2B5EF4-FFF2-40B4-BE49-F238E27FC236}">
              <a16:creationId xmlns:a16="http://schemas.microsoft.com/office/drawing/2014/main" id="{C576B102-D8C0-40C4-8300-CCA6CBA907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2" name="Picture 5">
          <a:extLst>
            <a:ext uri="{FF2B5EF4-FFF2-40B4-BE49-F238E27FC236}">
              <a16:creationId xmlns:a16="http://schemas.microsoft.com/office/drawing/2014/main" id="{834E7AB3-C089-4E30-8E72-FA0381D777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3" name="Picture 5">
          <a:extLst>
            <a:ext uri="{FF2B5EF4-FFF2-40B4-BE49-F238E27FC236}">
              <a16:creationId xmlns:a16="http://schemas.microsoft.com/office/drawing/2014/main" id="{6B453C6F-E24B-4B2A-9E0A-698AED0ABD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4" name="Picture 5">
          <a:extLst>
            <a:ext uri="{FF2B5EF4-FFF2-40B4-BE49-F238E27FC236}">
              <a16:creationId xmlns:a16="http://schemas.microsoft.com/office/drawing/2014/main" id="{83B269DC-44D2-48F5-AAE0-6B856D3B7C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5" name="Picture 5">
          <a:extLst>
            <a:ext uri="{FF2B5EF4-FFF2-40B4-BE49-F238E27FC236}">
              <a16:creationId xmlns:a16="http://schemas.microsoft.com/office/drawing/2014/main" id="{E4DB196D-60D6-49F4-975D-C60E12FFE8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6" name="Picture 5">
          <a:extLst>
            <a:ext uri="{FF2B5EF4-FFF2-40B4-BE49-F238E27FC236}">
              <a16:creationId xmlns:a16="http://schemas.microsoft.com/office/drawing/2014/main" id="{CE7B4E14-2EA3-4367-BF2E-51A594B4D8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7" name="Picture 5">
          <a:extLst>
            <a:ext uri="{FF2B5EF4-FFF2-40B4-BE49-F238E27FC236}">
              <a16:creationId xmlns:a16="http://schemas.microsoft.com/office/drawing/2014/main" id="{B63B6279-9936-4F20-BD86-1FE1446A24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8" name="Picture 5">
          <a:extLst>
            <a:ext uri="{FF2B5EF4-FFF2-40B4-BE49-F238E27FC236}">
              <a16:creationId xmlns:a16="http://schemas.microsoft.com/office/drawing/2014/main" id="{2FD71537-96A5-41B6-9A88-1611CB9491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9" name="Picture 5">
          <a:extLst>
            <a:ext uri="{FF2B5EF4-FFF2-40B4-BE49-F238E27FC236}">
              <a16:creationId xmlns:a16="http://schemas.microsoft.com/office/drawing/2014/main" id="{A4A0F228-FA48-4A5A-9301-C4668B1CF1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0" name="Picture 5">
          <a:extLst>
            <a:ext uri="{FF2B5EF4-FFF2-40B4-BE49-F238E27FC236}">
              <a16:creationId xmlns:a16="http://schemas.microsoft.com/office/drawing/2014/main" id="{82C93464-ADFF-46FE-8340-66CBD06927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1" name="Picture 5">
          <a:extLst>
            <a:ext uri="{FF2B5EF4-FFF2-40B4-BE49-F238E27FC236}">
              <a16:creationId xmlns:a16="http://schemas.microsoft.com/office/drawing/2014/main" id="{A19D12FD-4316-40BF-A6AF-A43685125B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2" name="Picture 5">
          <a:extLst>
            <a:ext uri="{FF2B5EF4-FFF2-40B4-BE49-F238E27FC236}">
              <a16:creationId xmlns:a16="http://schemas.microsoft.com/office/drawing/2014/main" id="{250018E1-D346-41E7-8EDC-4728A6B8CE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3" name="Picture 5">
          <a:extLst>
            <a:ext uri="{FF2B5EF4-FFF2-40B4-BE49-F238E27FC236}">
              <a16:creationId xmlns:a16="http://schemas.microsoft.com/office/drawing/2014/main" id="{C5716A10-B274-4502-B59A-3254BFC95E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4" name="Picture 5">
          <a:extLst>
            <a:ext uri="{FF2B5EF4-FFF2-40B4-BE49-F238E27FC236}">
              <a16:creationId xmlns:a16="http://schemas.microsoft.com/office/drawing/2014/main" id="{31B26716-62B2-41A5-90A1-E4693BDEC3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5" name="Picture 5">
          <a:extLst>
            <a:ext uri="{FF2B5EF4-FFF2-40B4-BE49-F238E27FC236}">
              <a16:creationId xmlns:a16="http://schemas.microsoft.com/office/drawing/2014/main" id="{F927458E-CEDD-4350-A1C4-2A2F319580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6" name="Picture 5">
          <a:extLst>
            <a:ext uri="{FF2B5EF4-FFF2-40B4-BE49-F238E27FC236}">
              <a16:creationId xmlns:a16="http://schemas.microsoft.com/office/drawing/2014/main" id="{70F33914-ED6B-4F8D-8234-E7617B9E8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7" name="Picture 5">
          <a:extLst>
            <a:ext uri="{FF2B5EF4-FFF2-40B4-BE49-F238E27FC236}">
              <a16:creationId xmlns:a16="http://schemas.microsoft.com/office/drawing/2014/main" id="{3BAC24EC-C81B-40C1-851E-14E9616253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8" name="Picture 5">
          <a:extLst>
            <a:ext uri="{FF2B5EF4-FFF2-40B4-BE49-F238E27FC236}">
              <a16:creationId xmlns:a16="http://schemas.microsoft.com/office/drawing/2014/main" id="{8A492E63-2D09-4A42-9033-B50D8BC339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9" name="Picture 5">
          <a:extLst>
            <a:ext uri="{FF2B5EF4-FFF2-40B4-BE49-F238E27FC236}">
              <a16:creationId xmlns:a16="http://schemas.microsoft.com/office/drawing/2014/main" id="{E53DD5C4-4825-4220-841E-4255FAFF35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0" name="Picture 5">
          <a:extLst>
            <a:ext uri="{FF2B5EF4-FFF2-40B4-BE49-F238E27FC236}">
              <a16:creationId xmlns:a16="http://schemas.microsoft.com/office/drawing/2014/main" id="{2F8DFD46-0E02-46A8-BA1A-76AC3EF6CE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1" name="Picture 5">
          <a:extLst>
            <a:ext uri="{FF2B5EF4-FFF2-40B4-BE49-F238E27FC236}">
              <a16:creationId xmlns:a16="http://schemas.microsoft.com/office/drawing/2014/main" id="{B0A34A62-B073-4488-BB89-8C0EB4D658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2" name="Picture 5">
          <a:extLst>
            <a:ext uri="{FF2B5EF4-FFF2-40B4-BE49-F238E27FC236}">
              <a16:creationId xmlns:a16="http://schemas.microsoft.com/office/drawing/2014/main" id="{7799F59E-6B24-4080-90C0-FFEE2AE39D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3" name="Picture 5">
          <a:extLst>
            <a:ext uri="{FF2B5EF4-FFF2-40B4-BE49-F238E27FC236}">
              <a16:creationId xmlns:a16="http://schemas.microsoft.com/office/drawing/2014/main" id="{3261F233-D681-4DFE-B86A-488B9091C2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4" name="Picture 5">
          <a:extLst>
            <a:ext uri="{FF2B5EF4-FFF2-40B4-BE49-F238E27FC236}">
              <a16:creationId xmlns:a16="http://schemas.microsoft.com/office/drawing/2014/main" id="{E5EDFFA3-1CD4-4CEC-9C51-3DA58AC4B7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5" name="Picture 5">
          <a:extLst>
            <a:ext uri="{FF2B5EF4-FFF2-40B4-BE49-F238E27FC236}">
              <a16:creationId xmlns:a16="http://schemas.microsoft.com/office/drawing/2014/main" id="{76C83FB7-B64F-4FF6-9530-A2A66650D4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6" name="Picture 5">
          <a:extLst>
            <a:ext uri="{FF2B5EF4-FFF2-40B4-BE49-F238E27FC236}">
              <a16:creationId xmlns:a16="http://schemas.microsoft.com/office/drawing/2014/main" id="{451D75D5-DA41-4AD8-8FF6-5F85598D0F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7" name="Picture 5">
          <a:extLst>
            <a:ext uri="{FF2B5EF4-FFF2-40B4-BE49-F238E27FC236}">
              <a16:creationId xmlns:a16="http://schemas.microsoft.com/office/drawing/2014/main" id="{021B004E-C3C2-4F2E-AC80-7AF42E0762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8" name="Picture 5">
          <a:extLst>
            <a:ext uri="{FF2B5EF4-FFF2-40B4-BE49-F238E27FC236}">
              <a16:creationId xmlns:a16="http://schemas.microsoft.com/office/drawing/2014/main" id="{4F6529A3-FA3F-42CE-BBE2-66F825832C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9" name="Picture 5">
          <a:extLst>
            <a:ext uri="{FF2B5EF4-FFF2-40B4-BE49-F238E27FC236}">
              <a16:creationId xmlns:a16="http://schemas.microsoft.com/office/drawing/2014/main" id="{57F35C99-5E15-44F8-A8FA-F3674F1A89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0" name="Picture 5">
          <a:extLst>
            <a:ext uri="{FF2B5EF4-FFF2-40B4-BE49-F238E27FC236}">
              <a16:creationId xmlns:a16="http://schemas.microsoft.com/office/drawing/2014/main" id="{D1F814FE-3198-488B-8D57-6D1A142FC3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1" name="Picture 5">
          <a:extLst>
            <a:ext uri="{FF2B5EF4-FFF2-40B4-BE49-F238E27FC236}">
              <a16:creationId xmlns:a16="http://schemas.microsoft.com/office/drawing/2014/main" id="{C85FCE09-0CEC-4D19-992B-439560DEA5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2" name="Picture 5">
          <a:extLst>
            <a:ext uri="{FF2B5EF4-FFF2-40B4-BE49-F238E27FC236}">
              <a16:creationId xmlns:a16="http://schemas.microsoft.com/office/drawing/2014/main" id="{3956EAB5-841D-4719-BB39-2E66641D09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3" name="Picture 5">
          <a:extLst>
            <a:ext uri="{FF2B5EF4-FFF2-40B4-BE49-F238E27FC236}">
              <a16:creationId xmlns:a16="http://schemas.microsoft.com/office/drawing/2014/main" id="{0C72CAE9-FEE5-42B6-848B-F92DD0332B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4" name="Picture 5">
          <a:extLst>
            <a:ext uri="{FF2B5EF4-FFF2-40B4-BE49-F238E27FC236}">
              <a16:creationId xmlns:a16="http://schemas.microsoft.com/office/drawing/2014/main" id="{098E7D5E-6E61-4F9A-B10E-970EC45A69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5" name="Picture 5">
          <a:extLst>
            <a:ext uri="{FF2B5EF4-FFF2-40B4-BE49-F238E27FC236}">
              <a16:creationId xmlns:a16="http://schemas.microsoft.com/office/drawing/2014/main" id="{3E7B1A90-4174-4501-9B9F-2E996D5764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6" name="Picture 5">
          <a:extLst>
            <a:ext uri="{FF2B5EF4-FFF2-40B4-BE49-F238E27FC236}">
              <a16:creationId xmlns:a16="http://schemas.microsoft.com/office/drawing/2014/main" id="{AD8B7C00-DDC4-4FD4-994F-D01963D5B0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7" name="Picture 5">
          <a:extLst>
            <a:ext uri="{FF2B5EF4-FFF2-40B4-BE49-F238E27FC236}">
              <a16:creationId xmlns:a16="http://schemas.microsoft.com/office/drawing/2014/main" id="{26BAA2FD-E231-4C20-99FD-E7E14F30D5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8" name="Picture 5">
          <a:extLst>
            <a:ext uri="{FF2B5EF4-FFF2-40B4-BE49-F238E27FC236}">
              <a16:creationId xmlns:a16="http://schemas.microsoft.com/office/drawing/2014/main" id="{EC31458A-9813-4B4E-BB99-17B701C72C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9" name="Picture 5">
          <a:extLst>
            <a:ext uri="{FF2B5EF4-FFF2-40B4-BE49-F238E27FC236}">
              <a16:creationId xmlns:a16="http://schemas.microsoft.com/office/drawing/2014/main" id="{1EE18B25-9E02-4AB5-B82F-41426D325A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0" name="Picture 5">
          <a:extLst>
            <a:ext uri="{FF2B5EF4-FFF2-40B4-BE49-F238E27FC236}">
              <a16:creationId xmlns:a16="http://schemas.microsoft.com/office/drawing/2014/main" id="{1D847FF6-8784-485F-8176-B74EE8CE21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1" name="Picture 5">
          <a:extLst>
            <a:ext uri="{FF2B5EF4-FFF2-40B4-BE49-F238E27FC236}">
              <a16:creationId xmlns:a16="http://schemas.microsoft.com/office/drawing/2014/main" id="{81E5C383-2887-4E12-84E5-49B085043A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2" name="Picture 5">
          <a:extLst>
            <a:ext uri="{FF2B5EF4-FFF2-40B4-BE49-F238E27FC236}">
              <a16:creationId xmlns:a16="http://schemas.microsoft.com/office/drawing/2014/main" id="{F2056516-EA21-40B4-BB91-54275875AA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3" name="Picture 5">
          <a:extLst>
            <a:ext uri="{FF2B5EF4-FFF2-40B4-BE49-F238E27FC236}">
              <a16:creationId xmlns:a16="http://schemas.microsoft.com/office/drawing/2014/main" id="{847F2296-3975-42FA-99E5-2C268EA5E2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4" name="Picture 5">
          <a:extLst>
            <a:ext uri="{FF2B5EF4-FFF2-40B4-BE49-F238E27FC236}">
              <a16:creationId xmlns:a16="http://schemas.microsoft.com/office/drawing/2014/main" id="{33A0D867-BB43-4516-B3C7-E496B45480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5" name="Picture 5">
          <a:extLst>
            <a:ext uri="{FF2B5EF4-FFF2-40B4-BE49-F238E27FC236}">
              <a16:creationId xmlns:a16="http://schemas.microsoft.com/office/drawing/2014/main" id="{17A3A503-2264-46EB-B8F9-038F8A7FC0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6" name="Picture 5">
          <a:extLst>
            <a:ext uri="{FF2B5EF4-FFF2-40B4-BE49-F238E27FC236}">
              <a16:creationId xmlns:a16="http://schemas.microsoft.com/office/drawing/2014/main" id="{CE467BFA-7F58-4F22-9E3F-C5172D23EF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7" name="Picture 5">
          <a:extLst>
            <a:ext uri="{FF2B5EF4-FFF2-40B4-BE49-F238E27FC236}">
              <a16:creationId xmlns:a16="http://schemas.microsoft.com/office/drawing/2014/main" id="{4C251D65-C003-4706-9733-52332E6552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8" name="Picture 5">
          <a:extLst>
            <a:ext uri="{FF2B5EF4-FFF2-40B4-BE49-F238E27FC236}">
              <a16:creationId xmlns:a16="http://schemas.microsoft.com/office/drawing/2014/main" id="{3ECE5075-B73B-42C8-8313-525CA898BC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9" name="Picture 5">
          <a:extLst>
            <a:ext uri="{FF2B5EF4-FFF2-40B4-BE49-F238E27FC236}">
              <a16:creationId xmlns:a16="http://schemas.microsoft.com/office/drawing/2014/main" id="{750CDFE8-2EC6-4C06-B8C5-5106234F99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0" name="Picture 5">
          <a:extLst>
            <a:ext uri="{FF2B5EF4-FFF2-40B4-BE49-F238E27FC236}">
              <a16:creationId xmlns:a16="http://schemas.microsoft.com/office/drawing/2014/main" id="{7469972A-69FB-4897-ACA6-BEFA94F66A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1" name="Picture 5">
          <a:extLst>
            <a:ext uri="{FF2B5EF4-FFF2-40B4-BE49-F238E27FC236}">
              <a16:creationId xmlns:a16="http://schemas.microsoft.com/office/drawing/2014/main" id="{15EB81E4-D814-4DF1-928C-416AE3E078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2" name="Picture 5">
          <a:extLst>
            <a:ext uri="{FF2B5EF4-FFF2-40B4-BE49-F238E27FC236}">
              <a16:creationId xmlns:a16="http://schemas.microsoft.com/office/drawing/2014/main" id="{4179F5CB-7B34-4639-8A39-FBC8E9B36E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3" name="Picture 5">
          <a:extLst>
            <a:ext uri="{FF2B5EF4-FFF2-40B4-BE49-F238E27FC236}">
              <a16:creationId xmlns:a16="http://schemas.microsoft.com/office/drawing/2014/main" id="{2D66D53A-BA24-4BD7-BFF3-11C6220703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4" name="Picture 5">
          <a:extLst>
            <a:ext uri="{FF2B5EF4-FFF2-40B4-BE49-F238E27FC236}">
              <a16:creationId xmlns:a16="http://schemas.microsoft.com/office/drawing/2014/main" id="{5A79C5BB-21C0-4EAC-A791-D4981909A5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5" name="Picture 5">
          <a:extLst>
            <a:ext uri="{FF2B5EF4-FFF2-40B4-BE49-F238E27FC236}">
              <a16:creationId xmlns:a16="http://schemas.microsoft.com/office/drawing/2014/main" id="{265A9A59-DA67-49B4-B93C-BD93595E71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6" name="Picture 5">
          <a:extLst>
            <a:ext uri="{FF2B5EF4-FFF2-40B4-BE49-F238E27FC236}">
              <a16:creationId xmlns:a16="http://schemas.microsoft.com/office/drawing/2014/main" id="{E3AB8B62-A634-46CD-8DA6-58D1E5F65D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7" name="Picture 5">
          <a:extLst>
            <a:ext uri="{FF2B5EF4-FFF2-40B4-BE49-F238E27FC236}">
              <a16:creationId xmlns:a16="http://schemas.microsoft.com/office/drawing/2014/main" id="{1BC518A2-05BC-42C0-99EA-4D0BF5CCD2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8" name="Picture 5">
          <a:extLst>
            <a:ext uri="{FF2B5EF4-FFF2-40B4-BE49-F238E27FC236}">
              <a16:creationId xmlns:a16="http://schemas.microsoft.com/office/drawing/2014/main" id="{32CAA4EC-0EA6-4F4D-BAE2-73E5962F19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9" name="Picture 5">
          <a:extLst>
            <a:ext uri="{FF2B5EF4-FFF2-40B4-BE49-F238E27FC236}">
              <a16:creationId xmlns:a16="http://schemas.microsoft.com/office/drawing/2014/main" id="{981658B2-2554-4723-B603-D739EC6FFA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0" name="Picture 5">
          <a:extLst>
            <a:ext uri="{FF2B5EF4-FFF2-40B4-BE49-F238E27FC236}">
              <a16:creationId xmlns:a16="http://schemas.microsoft.com/office/drawing/2014/main" id="{22AE41D9-4BAC-46B5-A330-21AEA8DEA7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1" name="Picture 5">
          <a:extLst>
            <a:ext uri="{FF2B5EF4-FFF2-40B4-BE49-F238E27FC236}">
              <a16:creationId xmlns:a16="http://schemas.microsoft.com/office/drawing/2014/main" id="{C4EEEF5D-9A04-42D8-BDB7-972AF0C57A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2" name="Picture 5">
          <a:extLst>
            <a:ext uri="{FF2B5EF4-FFF2-40B4-BE49-F238E27FC236}">
              <a16:creationId xmlns:a16="http://schemas.microsoft.com/office/drawing/2014/main" id="{B65ACFF8-1563-404F-97C6-CF9F0CD0E5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3" name="Picture 5">
          <a:extLst>
            <a:ext uri="{FF2B5EF4-FFF2-40B4-BE49-F238E27FC236}">
              <a16:creationId xmlns:a16="http://schemas.microsoft.com/office/drawing/2014/main" id="{3880DDB1-1F32-49AF-8D75-40A713BFF3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4" name="Picture 5">
          <a:extLst>
            <a:ext uri="{FF2B5EF4-FFF2-40B4-BE49-F238E27FC236}">
              <a16:creationId xmlns:a16="http://schemas.microsoft.com/office/drawing/2014/main" id="{C2FE5223-1FB5-4AAE-ACA0-92D7936286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5" name="Picture 5">
          <a:extLst>
            <a:ext uri="{FF2B5EF4-FFF2-40B4-BE49-F238E27FC236}">
              <a16:creationId xmlns:a16="http://schemas.microsoft.com/office/drawing/2014/main" id="{14706146-5E6E-4AB2-B040-08D63DE39D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6" name="Picture 5">
          <a:extLst>
            <a:ext uri="{FF2B5EF4-FFF2-40B4-BE49-F238E27FC236}">
              <a16:creationId xmlns:a16="http://schemas.microsoft.com/office/drawing/2014/main" id="{3DFBA2C7-E488-4120-BE4F-6F13B4D5DC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7" name="Picture 5">
          <a:extLst>
            <a:ext uri="{FF2B5EF4-FFF2-40B4-BE49-F238E27FC236}">
              <a16:creationId xmlns:a16="http://schemas.microsoft.com/office/drawing/2014/main" id="{407D0380-54CC-48CC-BE21-2D79F20576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8" name="Picture 5">
          <a:extLst>
            <a:ext uri="{FF2B5EF4-FFF2-40B4-BE49-F238E27FC236}">
              <a16:creationId xmlns:a16="http://schemas.microsoft.com/office/drawing/2014/main" id="{3EFEBBC6-A3AD-438B-A395-156DC44288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9" name="Picture 5">
          <a:extLst>
            <a:ext uri="{FF2B5EF4-FFF2-40B4-BE49-F238E27FC236}">
              <a16:creationId xmlns:a16="http://schemas.microsoft.com/office/drawing/2014/main" id="{5CC05181-44D6-40A8-98A7-3D6990EF38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0" name="Picture 5">
          <a:extLst>
            <a:ext uri="{FF2B5EF4-FFF2-40B4-BE49-F238E27FC236}">
              <a16:creationId xmlns:a16="http://schemas.microsoft.com/office/drawing/2014/main" id="{BDE622CB-FF97-49F9-AB60-44297A70E8C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1" name="Picture 5">
          <a:extLst>
            <a:ext uri="{FF2B5EF4-FFF2-40B4-BE49-F238E27FC236}">
              <a16:creationId xmlns:a16="http://schemas.microsoft.com/office/drawing/2014/main" id="{40FB5CA3-3C2E-4CA8-BD81-342A334B68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2" name="Picture 5">
          <a:extLst>
            <a:ext uri="{FF2B5EF4-FFF2-40B4-BE49-F238E27FC236}">
              <a16:creationId xmlns:a16="http://schemas.microsoft.com/office/drawing/2014/main" id="{3156CF00-A613-431F-9028-5575B51C6D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3" name="Picture 5">
          <a:extLst>
            <a:ext uri="{FF2B5EF4-FFF2-40B4-BE49-F238E27FC236}">
              <a16:creationId xmlns:a16="http://schemas.microsoft.com/office/drawing/2014/main" id="{D10FF194-34BA-4A45-B04D-EAC219BB5B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4" name="Picture 5">
          <a:extLst>
            <a:ext uri="{FF2B5EF4-FFF2-40B4-BE49-F238E27FC236}">
              <a16:creationId xmlns:a16="http://schemas.microsoft.com/office/drawing/2014/main" id="{DCE388E9-9B3A-4F6C-B9CC-1D61A25272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5" name="Picture 5">
          <a:extLst>
            <a:ext uri="{FF2B5EF4-FFF2-40B4-BE49-F238E27FC236}">
              <a16:creationId xmlns:a16="http://schemas.microsoft.com/office/drawing/2014/main" id="{7D605076-E4B3-4990-80DF-BD0A1C4930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6" name="Picture 5">
          <a:extLst>
            <a:ext uri="{FF2B5EF4-FFF2-40B4-BE49-F238E27FC236}">
              <a16:creationId xmlns:a16="http://schemas.microsoft.com/office/drawing/2014/main" id="{397A547E-CA33-4F94-8B8B-2D38BB002F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7" name="Picture 5">
          <a:extLst>
            <a:ext uri="{FF2B5EF4-FFF2-40B4-BE49-F238E27FC236}">
              <a16:creationId xmlns:a16="http://schemas.microsoft.com/office/drawing/2014/main" id="{E043F9DD-5147-45C2-B367-2DB953815F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8" name="Picture 5">
          <a:extLst>
            <a:ext uri="{FF2B5EF4-FFF2-40B4-BE49-F238E27FC236}">
              <a16:creationId xmlns:a16="http://schemas.microsoft.com/office/drawing/2014/main" id="{31BFA5F6-4FB5-4634-B12E-497F49B467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9" name="Picture 5">
          <a:extLst>
            <a:ext uri="{FF2B5EF4-FFF2-40B4-BE49-F238E27FC236}">
              <a16:creationId xmlns:a16="http://schemas.microsoft.com/office/drawing/2014/main" id="{92F3DDB0-7918-43C0-AA3E-8384147C0F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0" name="Picture 5">
          <a:extLst>
            <a:ext uri="{FF2B5EF4-FFF2-40B4-BE49-F238E27FC236}">
              <a16:creationId xmlns:a16="http://schemas.microsoft.com/office/drawing/2014/main" id="{80C6106D-FA6E-4053-8513-E0CA3C79ED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1" name="Picture 5">
          <a:extLst>
            <a:ext uri="{FF2B5EF4-FFF2-40B4-BE49-F238E27FC236}">
              <a16:creationId xmlns:a16="http://schemas.microsoft.com/office/drawing/2014/main" id="{AF3FEC2A-29F7-4DEB-880A-7726820558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2" name="Picture 5">
          <a:extLst>
            <a:ext uri="{FF2B5EF4-FFF2-40B4-BE49-F238E27FC236}">
              <a16:creationId xmlns:a16="http://schemas.microsoft.com/office/drawing/2014/main" id="{EDAAAAFE-BB11-4893-B231-5D161361D6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3" name="Picture 5">
          <a:extLst>
            <a:ext uri="{FF2B5EF4-FFF2-40B4-BE49-F238E27FC236}">
              <a16:creationId xmlns:a16="http://schemas.microsoft.com/office/drawing/2014/main" id="{5D84D1A0-9FD5-4368-A30C-670B9293A2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4" name="Picture 5">
          <a:extLst>
            <a:ext uri="{FF2B5EF4-FFF2-40B4-BE49-F238E27FC236}">
              <a16:creationId xmlns:a16="http://schemas.microsoft.com/office/drawing/2014/main" id="{FA606CFE-FE18-4818-A857-07429BBE65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5" name="Picture 5">
          <a:extLst>
            <a:ext uri="{FF2B5EF4-FFF2-40B4-BE49-F238E27FC236}">
              <a16:creationId xmlns:a16="http://schemas.microsoft.com/office/drawing/2014/main" id="{28EA1548-8230-471A-B61D-28E25BE206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6" name="Picture 5">
          <a:extLst>
            <a:ext uri="{FF2B5EF4-FFF2-40B4-BE49-F238E27FC236}">
              <a16:creationId xmlns:a16="http://schemas.microsoft.com/office/drawing/2014/main" id="{4BBF8ED4-AFDD-4E3A-9611-E5A402BD3A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7" name="Picture 5">
          <a:extLst>
            <a:ext uri="{FF2B5EF4-FFF2-40B4-BE49-F238E27FC236}">
              <a16:creationId xmlns:a16="http://schemas.microsoft.com/office/drawing/2014/main" id="{D79938F6-F605-4F49-ACAF-98CCF6077C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8" name="Picture 5">
          <a:extLst>
            <a:ext uri="{FF2B5EF4-FFF2-40B4-BE49-F238E27FC236}">
              <a16:creationId xmlns:a16="http://schemas.microsoft.com/office/drawing/2014/main" id="{8073A1C1-8934-4AF4-ADDF-BF7A7D823B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9" name="Picture 5">
          <a:extLst>
            <a:ext uri="{FF2B5EF4-FFF2-40B4-BE49-F238E27FC236}">
              <a16:creationId xmlns:a16="http://schemas.microsoft.com/office/drawing/2014/main" id="{3D8D32DB-8E69-49FD-9D13-F6759EC8D3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0" name="Picture 5">
          <a:extLst>
            <a:ext uri="{FF2B5EF4-FFF2-40B4-BE49-F238E27FC236}">
              <a16:creationId xmlns:a16="http://schemas.microsoft.com/office/drawing/2014/main" id="{5DD337A3-0326-4E1F-A8AB-6831279507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1" name="Picture 5">
          <a:extLst>
            <a:ext uri="{FF2B5EF4-FFF2-40B4-BE49-F238E27FC236}">
              <a16:creationId xmlns:a16="http://schemas.microsoft.com/office/drawing/2014/main" id="{BD8BD80C-5EE1-4754-8CFC-365ABF5B5F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2" name="Picture 5">
          <a:extLst>
            <a:ext uri="{FF2B5EF4-FFF2-40B4-BE49-F238E27FC236}">
              <a16:creationId xmlns:a16="http://schemas.microsoft.com/office/drawing/2014/main" id="{86BAC19E-01CA-48CF-99B5-B9D90A9ECC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3" name="Picture 5">
          <a:extLst>
            <a:ext uri="{FF2B5EF4-FFF2-40B4-BE49-F238E27FC236}">
              <a16:creationId xmlns:a16="http://schemas.microsoft.com/office/drawing/2014/main" id="{90FF2F3C-3929-49E8-B1BB-DC2E3BB366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4" name="Picture 5">
          <a:extLst>
            <a:ext uri="{FF2B5EF4-FFF2-40B4-BE49-F238E27FC236}">
              <a16:creationId xmlns:a16="http://schemas.microsoft.com/office/drawing/2014/main" id="{AB3BA7D0-AD15-4007-9ED3-475811DAE5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5" name="Picture 5">
          <a:extLst>
            <a:ext uri="{FF2B5EF4-FFF2-40B4-BE49-F238E27FC236}">
              <a16:creationId xmlns:a16="http://schemas.microsoft.com/office/drawing/2014/main" id="{BF3D2F1B-0520-41E9-B8A4-61255B7187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6" name="Picture 5">
          <a:extLst>
            <a:ext uri="{FF2B5EF4-FFF2-40B4-BE49-F238E27FC236}">
              <a16:creationId xmlns:a16="http://schemas.microsoft.com/office/drawing/2014/main" id="{BC896BFC-24AE-46B9-B7D4-A66AF67946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7" name="Picture 5">
          <a:extLst>
            <a:ext uri="{FF2B5EF4-FFF2-40B4-BE49-F238E27FC236}">
              <a16:creationId xmlns:a16="http://schemas.microsoft.com/office/drawing/2014/main" id="{CF3B27E4-2066-4D07-B7C4-569362F0D6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8" name="Picture 5">
          <a:extLst>
            <a:ext uri="{FF2B5EF4-FFF2-40B4-BE49-F238E27FC236}">
              <a16:creationId xmlns:a16="http://schemas.microsoft.com/office/drawing/2014/main" id="{4338D610-0676-4385-9498-4DDDDBE9E3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9" name="Picture 5">
          <a:extLst>
            <a:ext uri="{FF2B5EF4-FFF2-40B4-BE49-F238E27FC236}">
              <a16:creationId xmlns:a16="http://schemas.microsoft.com/office/drawing/2014/main" id="{67F44A81-0D2A-4F83-AAE6-637CE2B52E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0" name="Picture 5">
          <a:extLst>
            <a:ext uri="{FF2B5EF4-FFF2-40B4-BE49-F238E27FC236}">
              <a16:creationId xmlns:a16="http://schemas.microsoft.com/office/drawing/2014/main" id="{A531792C-6224-4F25-A52C-3EB7F2ED51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1" name="Picture 5">
          <a:extLst>
            <a:ext uri="{FF2B5EF4-FFF2-40B4-BE49-F238E27FC236}">
              <a16:creationId xmlns:a16="http://schemas.microsoft.com/office/drawing/2014/main" id="{06324ED1-C9A0-465B-99D3-3816D47B4B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2" name="Picture 5">
          <a:extLst>
            <a:ext uri="{FF2B5EF4-FFF2-40B4-BE49-F238E27FC236}">
              <a16:creationId xmlns:a16="http://schemas.microsoft.com/office/drawing/2014/main" id="{1932AF03-76E2-4711-A657-79D20EB1F7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3" name="Picture 5">
          <a:extLst>
            <a:ext uri="{FF2B5EF4-FFF2-40B4-BE49-F238E27FC236}">
              <a16:creationId xmlns:a16="http://schemas.microsoft.com/office/drawing/2014/main" id="{3F5F3B85-BF00-474F-AFEF-BAD4AAB10C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4" name="Picture 5">
          <a:extLst>
            <a:ext uri="{FF2B5EF4-FFF2-40B4-BE49-F238E27FC236}">
              <a16:creationId xmlns:a16="http://schemas.microsoft.com/office/drawing/2014/main" id="{9B827129-4257-4625-8377-5AAD0C1DA4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5" name="Picture 5">
          <a:extLst>
            <a:ext uri="{FF2B5EF4-FFF2-40B4-BE49-F238E27FC236}">
              <a16:creationId xmlns:a16="http://schemas.microsoft.com/office/drawing/2014/main" id="{CEAE6337-A768-4923-984B-7A1A024CC8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6" name="Picture 5">
          <a:extLst>
            <a:ext uri="{FF2B5EF4-FFF2-40B4-BE49-F238E27FC236}">
              <a16:creationId xmlns:a16="http://schemas.microsoft.com/office/drawing/2014/main" id="{E8160F95-D7C9-49A9-9781-83CF546420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7" name="Picture 5">
          <a:extLst>
            <a:ext uri="{FF2B5EF4-FFF2-40B4-BE49-F238E27FC236}">
              <a16:creationId xmlns:a16="http://schemas.microsoft.com/office/drawing/2014/main" id="{356D2332-46FA-48C4-AA20-84704D49BF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8" name="Picture 5">
          <a:extLst>
            <a:ext uri="{FF2B5EF4-FFF2-40B4-BE49-F238E27FC236}">
              <a16:creationId xmlns:a16="http://schemas.microsoft.com/office/drawing/2014/main" id="{9558EF18-F22E-42C8-9B20-4EAE11DAC6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9" name="Picture 5">
          <a:extLst>
            <a:ext uri="{FF2B5EF4-FFF2-40B4-BE49-F238E27FC236}">
              <a16:creationId xmlns:a16="http://schemas.microsoft.com/office/drawing/2014/main" id="{C09FCE6F-1F44-45EB-997B-7D5066ECEA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0" name="Picture 5">
          <a:extLst>
            <a:ext uri="{FF2B5EF4-FFF2-40B4-BE49-F238E27FC236}">
              <a16:creationId xmlns:a16="http://schemas.microsoft.com/office/drawing/2014/main" id="{50778D13-286F-4AFD-9E22-1DC0DC5F39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1" name="Picture 5">
          <a:extLst>
            <a:ext uri="{FF2B5EF4-FFF2-40B4-BE49-F238E27FC236}">
              <a16:creationId xmlns:a16="http://schemas.microsoft.com/office/drawing/2014/main" id="{0CB81DCE-1095-44B6-947A-75ED337EA4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2" name="Picture 5">
          <a:extLst>
            <a:ext uri="{FF2B5EF4-FFF2-40B4-BE49-F238E27FC236}">
              <a16:creationId xmlns:a16="http://schemas.microsoft.com/office/drawing/2014/main" id="{F2F1CE35-22EF-47EA-B763-0E7E04F96A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3" name="Picture 5">
          <a:extLst>
            <a:ext uri="{FF2B5EF4-FFF2-40B4-BE49-F238E27FC236}">
              <a16:creationId xmlns:a16="http://schemas.microsoft.com/office/drawing/2014/main" id="{7477469A-059E-4206-8C2B-401F83328A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4" name="Picture 5">
          <a:extLst>
            <a:ext uri="{FF2B5EF4-FFF2-40B4-BE49-F238E27FC236}">
              <a16:creationId xmlns:a16="http://schemas.microsoft.com/office/drawing/2014/main" id="{869B7767-AAD0-4961-AD7D-D543685846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5" name="Picture 5">
          <a:extLst>
            <a:ext uri="{FF2B5EF4-FFF2-40B4-BE49-F238E27FC236}">
              <a16:creationId xmlns:a16="http://schemas.microsoft.com/office/drawing/2014/main" id="{A907F36D-EB36-40FA-8043-4BDE2CC172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6" name="Picture 5">
          <a:extLst>
            <a:ext uri="{FF2B5EF4-FFF2-40B4-BE49-F238E27FC236}">
              <a16:creationId xmlns:a16="http://schemas.microsoft.com/office/drawing/2014/main" id="{8443BA61-2CDB-48B0-9761-997B5545ED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7" name="Picture 5">
          <a:extLst>
            <a:ext uri="{FF2B5EF4-FFF2-40B4-BE49-F238E27FC236}">
              <a16:creationId xmlns:a16="http://schemas.microsoft.com/office/drawing/2014/main" id="{D6CBD275-F304-4274-9A12-4A0A75E9BC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8" name="Picture 5">
          <a:extLst>
            <a:ext uri="{FF2B5EF4-FFF2-40B4-BE49-F238E27FC236}">
              <a16:creationId xmlns:a16="http://schemas.microsoft.com/office/drawing/2014/main" id="{B50D35A1-A99E-4A39-B868-606906AB18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9" name="Picture 5">
          <a:extLst>
            <a:ext uri="{FF2B5EF4-FFF2-40B4-BE49-F238E27FC236}">
              <a16:creationId xmlns:a16="http://schemas.microsoft.com/office/drawing/2014/main" id="{D3A6E0D9-1C2B-4E02-86A6-E4870CE8D3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0" name="Picture 5">
          <a:extLst>
            <a:ext uri="{FF2B5EF4-FFF2-40B4-BE49-F238E27FC236}">
              <a16:creationId xmlns:a16="http://schemas.microsoft.com/office/drawing/2014/main" id="{747B97CB-5EDE-4F62-A2CB-16BCA3A0B3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1" name="Picture 5">
          <a:extLst>
            <a:ext uri="{FF2B5EF4-FFF2-40B4-BE49-F238E27FC236}">
              <a16:creationId xmlns:a16="http://schemas.microsoft.com/office/drawing/2014/main" id="{168136E1-E703-4D81-8AF0-1297CD520F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2" name="Picture 5">
          <a:extLst>
            <a:ext uri="{FF2B5EF4-FFF2-40B4-BE49-F238E27FC236}">
              <a16:creationId xmlns:a16="http://schemas.microsoft.com/office/drawing/2014/main" id="{969ED004-22D4-42E5-AD18-42A7E474BB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3" name="Picture 5">
          <a:extLst>
            <a:ext uri="{FF2B5EF4-FFF2-40B4-BE49-F238E27FC236}">
              <a16:creationId xmlns:a16="http://schemas.microsoft.com/office/drawing/2014/main" id="{623A31B5-620B-4917-96B5-960F4DB002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4" name="Picture 5">
          <a:extLst>
            <a:ext uri="{FF2B5EF4-FFF2-40B4-BE49-F238E27FC236}">
              <a16:creationId xmlns:a16="http://schemas.microsoft.com/office/drawing/2014/main" id="{C8476CE9-4CC1-480A-83D9-850E088AA0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5" name="Picture 5">
          <a:extLst>
            <a:ext uri="{FF2B5EF4-FFF2-40B4-BE49-F238E27FC236}">
              <a16:creationId xmlns:a16="http://schemas.microsoft.com/office/drawing/2014/main" id="{53C2BFBC-D590-46B7-926C-EE2C231959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6" name="Picture 5">
          <a:extLst>
            <a:ext uri="{FF2B5EF4-FFF2-40B4-BE49-F238E27FC236}">
              <a16:creationId xmlns:a16="http://schemas.microsoft.com/office/drawing/2014/main" id="{A23FDDA8-6B08-4E9B-90C5-F3938C6D06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7" name="Picture 5">
          <a:extLst>
            <a:ext uri="{FF2B5EF4-FFF2-40B4-BE49-F238E27FC236}">
              <a16:creationId xmlns:a16="http://schemas.microsoft.com/office/drawing/2014/main" id="{A0E3873F-B9F5-499A-8BDD-2909025273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8" name="Picture 5">
          <a:extLst>
            <a:ext uri="{FF2B5EF4-FFF2-40B4-BE49-F238E27FC236}">
              <a16:creationId xmlns:a16="http://schemas.microsoft.com/office/drawing/2014/main" id="{B2519ACC-6B66-467C-82E9-A22EFC2A38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9" name="Picture 5">
          <a:extLst>
            <a:ext uri="{FF2B5EF4-FFF2-40B4-BE49-F238E27FC236}">
              <a16:creationId xmlns:a16="http://schemas.microsoft.com/office/drawing/2014/main" id="{05B2D63D-B3F1-4CD2-BF57-0DDFB06C20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0" name="Picture 5">
          <a:extLst>
            <a:ext uri="{FF2B5EF4-FFF2-40B4-BE49-F238E27FC236}">
              <a16:creationId xmlns:a16="http://schemas.microsoft.com/office/drawing/2014/main" id="{0EDBA212-BA2B-46D4-9D16-0DF1396D2C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1" name="Picture 5">
          <a:extLst>
            <a:ext uri="{FF2B5EF4-FFF2-40B4-BE49-F238E27FC236}">
              <a16:creationId xmlns:a16="http://schemas.microsoft.com/office/drawing/2014/main" id="{91CDA294-3C96-4A3B-804B-2177685C24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2" name="Picture 5">
          <a:extLst>
            <a:ext uri="{FF2B5EF4-FFF2-40B4-BE49-F238E27FC236}">
              <a16:creationId xmlns:a16="http://schemas.microsoft.com/office/drawing/2014/main" id="{8CF5DA71-699E-44E4-AD63-CDBD28E8FE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3" name="Picture 5">
          <a:extLst>
            <a:ext uri="{FF2B5EF4-FFF2-40B4-BE49-F238E27FC236}">
              <a16:creationId xmlns:a16="http://schemas.microsoft.com/office/drawing/2014/main" id="{8A67098D-8E7C-4E76-8C59-B4C5846336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4" name="Picture 5">
          <a:extLst>
            <a:ext uri="{FF2B5EF4-FFF2-40B4-BE49-F238E27FC236}">
              <a16:creationId xmlns:a16="http://schemas.microsoft.com/office/drawing/2014/main" id="{15A86CEE-4E14-450E-B694-359CA6C929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5" name="Picture 5">
          <a:extLst>
            <a:ext uri="{FF2B5EF4-FFF2-40B4-BE49-F238E27FC236}">
              <a16:creationId xmlns:a16="http://schemas.microsoft.com/office/drawing/2014/main" id="{EB973D9D-5189-4923-9B5F-F4F5D50F73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6" name="Picture 5">
          <a:extLst>
            <a:ext uri="{FF2B5EF4-FFF2-40B4-BE49-F238E27FC236}">
              <a16:creationId xmlns:a16="http://schemas.microsoft.com/office/drawing/2014/main" id="{6CA9DA36-8503-4D73-95AB-07BE1797C5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7" name="Picture 5">
          <a:extLst>
            <a:ext uri="{FF2B5EF4-FFF2-40B4-BE49-F238E27FC236}">
              <a16:creationId xmlns:a16="http://schemas.microsoft.com/office/drawing/2014/main" id="{47AC2C22-2754-428D-990B-C0BD8FE4CA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8" name="Picture 5">
          <a:extLst>
            <a:ext uri="{FF2B5EF4-FFF2-40B4-BE49-F238E27FC236}">
              <a16:creationId xmlns:a16="http://schemas.microsoft.com/office/drawing/2014/main" id="{1ACEA9C7-70D6-464E-B658-128FA498BC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9" name="Picture 5">
          <a:extLst>
            <a:ext uri="{FF2B5EF4-FFF2-40B4-BE49-F238E27FC236}">
              <a16:creationId xmlns:a16="http://schemas.microsoft.com/office/drawing/2014/main" id="{72788132-7C02-43EC-9ACC-594BA16078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0" name="Picture 5">
          <a:extLst>
            <a:ext uri="{FF2B5EF4-FFF2-40B4-BE49-F238E27FC236}">
              <a16:creationId xmlns:a16="http://schemas.microsoft.com/office/drawing/2014/main" id="{29E6E5A2-2F99-42C3-90EA-E5576CCE2F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1" name="Picture 5">
          <a:extLst>
            <a:ext uri="{FF2B5EF4-FFF2-40B4-BE49-F238E27FC236}">
              <a16:creationId xmlns:a16="http://schemas.microsoft.com/office/drawing/2014/main" id="{82AEC64C-1FAE-4B89-90E9-E5F5682DAE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2" name="Picture 5">
          <a:extLst>
            <a:ext uri="{FF2B5EF4-FFF2-40B4-BE49-F238E27FC236}">
              <a16:creationId xmlns:a16="http://schemas.microsoft.com/office/drawing/2014/main" id="{49165AB9-3796-44D9-A840-B3BA4BAF91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3" name="Picture 5">
          <a:extLst>
            <a:ext uri="{FF2B5EF4-FFF2-40B4-BE49-F238E27FC236}">
              <a16:creationId xmlns:a16="http://schemas.microsoft.com/office/drawing/2014/main" id="{EE5BD018-44DF-48BB-9B0F-6776A61CD8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4" name="Picture 5">
          <a:extLst>
            <a:ext uri="{FF2B5EF4-FFF2-40B4-BE49-F238E27FC236}">
              <a16:creationId xmlns:a16="http://schemas.microsoft.com/office/drawing/2014/main" id="{B8DF4612-A365-4847-B60F-660AE91EAA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5" name="Picture 5">
          <a:extLst>
            <a:ext uri="{FF2B5EF4-FFF2-40B4-BE49-F238E27FC236}">
              <a16:creationId xmlns:a16="http://schemas.microsoft.com/office/drawing/2014/main" id="{86ECACA1-43A2-4430-9B3E-65740227A6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6" name="Picture 5">
          <a:extLst>
            <a:ext uri="{FF2B5EF4-FFF2-40B4-BE49-F238E27FC236}">
              <a16:creationId xmlns:a16="http://schemas.microsoft.com/office/drawing/2014/main" id="{BDCC0F8F-A6BF-432A-8ED6-776EA14A66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7" name="Picture 5">
          <a:extLst>
            <a:ext uri="{FF2B5EF4-FFF2-40B4-BE49-F238E27FC236}">
              <a16:creationId xmlns:a16="http://schemas.microsoft.com/office/drawing/2014/main" id="{B7CF61CB-62E1-431C-AC55-B1A9432473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8" name="Picture 5">
          <a:extLst>
            <a:ext uri="{FF2B5EF4-FFF2-40B4-BE49-F238E27FC236}">
              <a16:creationId xmlns:a16="http://schemas.microsoft.com/office/drawing/2014/main" id="{418F5DC0-FD16-4844-B0B4-D0D06F3A98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9" name="Picture 5">
          <a:extLst>
            <a:ext uri="{FF2B5EF4-FFF2-40B4-BE49-F238E27FC236}">
              <a16:creationId xmlns:a16="http://schemas.microsoft.com/office/drawing/2014/main" id="{DB57BEF7-E3B9-4C13-81B3-F10B750A7C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0" name="Picture 5">
          <a:extLst>
            <a:ext uri="{FF2B5EF4-FFF2-40B4-BE49-F238E27FC236}">
              <a16:creationId xmlns:a16="http://schemas.microsoft.com/office/drawing/2014/main" id="{037FF650-8CAE-4C8E-991F-7347AB9579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1" name="Picture 5">
          <a:extLst>
            <a:ext uri="{FF2B5EF4-FFF2-40B4-BE49-F238E27FC236}">
              <a16:creationId xmlns:a16="http://schemas.microsoft.com/office/drawing/2014/main" id="{F7B5AD48-27DA-41B5-9D70-4541CE968F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2" name="Picture 5">
          <a:extLst>
            <a:ext uri="{FF2B5EF4-FFF2-40B4-BE49-F238E27FC236}">
              <a16:creationId xmlns:a16="http://schemas.microsoft.com/office/drawing/2014/main" id="{90BCE7EA-06E6-474B-A34F-9D69279AF5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3" name="Picture 5">
          <a:extLst>
            <a:ext uri="{FF2B5EF4-FFF2-40B4-BE49-F238E27FC236}">
              <a16:creationId xmlns:a16="http://schemas.microsoft.com/office/drawing/2014/main" id="{D9973A9F-2F53-41E6-9EB2-5B21E58830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4" name="Picture 5">
          <a:extLst>
            <a:ext uri="{FF2B5EF4-FFF2-40B4-BE49-F238E27FC236}">
              <a16:creationId xmlns:a16="http://schemas.microsoft.com/office/drawing/2014/main" id="{2BA889A4-6F71-44C9-9538-D1F08295AC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5" name="Picture 5">
          <a:extLst>
            <a:ext uri="{FF2B5EF4-FFF2-40B4-BE49-F238E27FC236}">
              <a16:creationId xmlns:a16="http://schemas.microsoft.com/office/drawing/2014/main" id="{63658262-CFC9-44BC-8C7B-71C30E7762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6" name="Picture 5">
          <a:extLst>
            <a:ext uri="{FF2B5EF4-FFF2-40B4-BE49-F238E27FC236}">
              <a16:creationId xmlns:a16="http://schemas.microsoft.com/office/drawing/2014/main" id="{E1828C23-8D52-499C-8AFA-FBBA27D83D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7" name="Picture 5">
          <a:extLst>
            <a:ext uri="{FF2B5EF4-FFF2-40B4-BE49-F238E27FC236}">
              <a16:creationId xmlns:a16="http://schemas.microsoft.com/office/drawing/2014/main" id="{3CD2B832-369C-4FD7-B97D-C607A8E8A0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8" name="Picture 5">
          <a:extLst>
            <a:ext uri="{FF2B5EF4-FFF2-40B4-BE49-F238E27FC236}">
              <a16:creationId xmlns:a16="http://schemas.microsoft.com/office/drawing/2014/main" id="{A83EF98E-1786-4022-927C-E645CD62F9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9" name="Picture 5">
          <a:extLst>
            <a:ext uri="{FF2B5EF4-FFF2-40B4-BE49-F238E27FC236}">
              <a16:creationId xmlns:a16="http://schemas.microsoft.com/office/drawing/2014/main" id="{1787D9E4-2393-4DD6-8B85-F8500534F4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0" name="Picture 5">
          <a:extLst>
            <a:ext uri="{FF2B5EF4-FFF2-40B4-BE49-F238E27FC236}">
              <a16:creationId xmlns:a16="http://schemas.microsoft.com/office/drawing/2014/main" id="{7FEF4A43-E487-4855-A10A-801067D01F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1" name="Picture 5">
          <a:extLst>
            <a:ext uri="{FF2B5EF4-FFF2-40B4-BE49-F238E27FC236}">
              <a16:creationId xmlns:a16="http://schemas.microsoft.com/office/drawing/2014/main" id="{2968E616-AD12-4541-9BF8-6EDEC90C87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2" name="Picture 5">
          <a:extLst>
            <a:ext uri="{FF2B5EF4-FFF2-40B4-BE49-F238E27FC236}">
              <a16:creationId xmlns:a16="http://schemas.microsoft.com/office/drawing/2014/main" id="{23CBD9CA-E459-42BD-ACB4-67E5309915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3" name="Picture 5">
          <a:extLst>
            <a:ext uri="{FF2B5EF4-FFF2-40B4-BE49-F238E27FC236}">
              <a16:creationId xmlns:a16="http://schemas.microsoft.com/office/drawing/2014/main" id="{0DD537AC-9874-4CE5-96E8-4A172032BE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4" name="Picture 5">
          <a:extLst>
            <a:ext uri="{FF2B5EF4-FFF2-40B4-BE49-F238E27FC236}">
              <a16:creationId xmlns:a16="http://schemas.microsoft.com/office/drawing/2014/main" id="{8F2D00ED-5382-4CB0-AC1F-C62E3B83BE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5" name="Picture 5">
          <a:extLst>
            <a:ext uri="{FF2B5EF4-FFF2-40B4-BE49-F238E27FC236}">
              <a16:creationId xmlns:a16="http://schemas.microsoft.com/office/drawing/2014/main" id="{1AC1094D-EC3F-4E44-99DE-DED7297324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6" name="Picture 5">
          <a:extLst>
            <a:ext uri="{FF2B5EF4-FFF2-40B4-BE49-F238E27FC236}">
              <a16:creationId xmlns:a16="http://schemas.microsoft.com/office/drawing/2014/main" id="{3D7C2C0D-E22B-44B1-9B8F-62695D8A87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7" name="Picture 5">
          <a:extLst>
            <a:ext uri="{FF2B5EF4-FFF2-40B4-BE49-F238E27FC236}">
              <a16:creationId xmlns:a16="http://schemas.microsoft.com/office/drawing/2014/main" id="{0F6A65E1-7D40-4373-B724-14C4D30217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8" name="Picture 5">
          <a:extLst>
            <a:ext uri="{FF2B5EF4-FFF2-40B4-BE49-F238E27FC236}">
              <a16:creationId xmlns:a16="http://schemas.microsoft.com/office/drawing/2014/main" id="{00D1C680-9FA5-4606-AEE5-0CFE862E23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9" name="Picture 5">
          <a:extLst>
            <a:ext uri="{FF2B5EF4-FFF2-40B4-BE49-F238E27FC236}">
              <a16:creationId xmlns:a16="http://schemas.microsoft.com/office/drawing/2014/main" id="{98FB6051-7D80-404C-99C3-51B6B687B4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0" name="Picture 5">
          <a:extLst>
            <a:ext uri="{FF2B5EF4-FFF2-40B4-BE49-F238E27FC236}">
              <a16:creationId xmlns:a16="http://schemas.microsoft.com/office/drawing/2014/main" id="{9BE49588-2767-4932-A99E-463F9F71F2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1" name="Picture 5">
          <a:extLst>
            <a:ext uri="{FF2B5EF4-FFF2-40B4-BE49-F238E27FC236}">
              <a16:creationId xmlns:a16="http://schemas.microsoft.com/office/drawing/2014/main" id="{921A87EE-40C2-4459-8CFB-9796DDA745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2" name="Picture 5">
          <a:extLst>
            <a:ext uri="{FF2B5EF4-FFF2-40B4-BE49-F238E27FC236}">
              <a16:creationId xmlns:a16="http://schemas.microsoft.com/office/drawing/2014/main" id="{C59066B2-C46C-42BB-8742-D1EA57FB10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3" name="Picture 5">
          <a:extLst>
            <a:ext uri="{FF2B5EF4-FFF2-40B4-BE49-F238E27FC236}">
              <a16:creationId xmlns:a16="http://schemas.microsoft.com/office/drawing/2014/main" id="{840281B8-E7F6-46D6-80B5-A365A5D35A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4" name="Picture 5">
          <a:extLst>
            <a:ext uri="{FF2B5EF4-FFF2-40B4-BE49-F238E27FC236}">
              <a16:creationId xmlns:a16="http://schemas.microsoft.com/office/drawing/2014/main" id="{0A68C2B6-02F2-4034-A45D-A637E99366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5" name="Picture 5">
          <a:extLst>
            <a:ext uri="{FF2B5EF4-FFF2-40B4-BE49-F238E27FC236}">
              <a16:creationId xmlns:a16="http://schemas.microsoft.com/office/drawing/2014/main" id="{8764B9DA-2133-4B13-82E0-CE973716F9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6" name="Picture 5">
          <a:extLst>
            <a:ext uri="{FF2B5EF4-FFF2-40B4-BE49-F238E27FC236}">
              <a16:creationId xmlns:a16="http://schemas.microsoft.com/office/drawing/2014/main" id="{E933A2C4-E811-4120-A11F-0FDE1CF1BC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7" name="Picture 5">
          <a:extLst>
            <a:ext uri="{FF2B5EF4-FFF2-40B4-BE49-F238E27FC236}">
              <a16:creationId xmlns:a16="http://schemas.microsoft.com/office/drawing/2014/main" id="{F8365E98-7534-463E-8B09-4FAF23DDF9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8" name="Picture 5">
          <a:extLst>
            <a:ext uri="{FF2B5EF4-FFF2-40B4-BE49-F238E27FC236}">
              <a16:creationId xmlns:a16="http://schemas.microsoft.com/office/drawing/2014/main" id="{6C580C26-A3AC-4E14-820D-08D51DC17B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9" name="Picture 5">
          <a:extLst>
            <a:ext uri="{FF2B5EF4-FFF2-40B4-BE49-F238E27FC236}">
              <a16:creationId xmlns:a16="http://schemas.microsoft.com/office/drawing/2014/main" id="{4AC0CBF3-25A8-4845-9FC3-70EF6EC72A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0" name="Picture 5">
          <a:extLst>
            <a:ext uri="{FF2B5EF4-FFF2-40B4-BE49-F238E27FC236}">
              <a16:creationId xmlns:a16="http://schemas.microsoft.com/office/drawing/2014/main" id="{60596B7F-A2CE-4519-99D4-D0E724C467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1" name="Picture 5">
          <a:extLst>
            <a:ext uri="{FF2B5EF4-FFF2-40B4-BE49-F238E27FC236}">
              <a16:creationId xmlns:a16="http://schemas.microsoft.com/office/drawing/2014/main" id="{F31D6FAE-C9E5-40D1-84B3-C9CA6DA691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2" name="Picture 5">
          <a:extLst>
            <a:ext uri="{FF2B5EF4-FFF2-40B4-BE49-F238E27FC236}">
              <a16:creationId xmlns:a16="http://schemas.microsoft.com/office/drawing/2014/main" id="{37278C91-B179-48A8-888E-DFFAE01BCD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3" name="Picture 5">
          <a:extLst>
            <a:ext uri="{FF2B5EF4-FFF2-40B4-BE49-F238E27FC236}">
              <a16:creationId xmlns:a16="http://schemas.microsoft.com/office/drawing/2014/main" id="{41542126-3D75-4B38-AED7-27F5F70666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4" name="Picture 5">
          <a:extLst>
            <a:ext uri="{FF2B5EF4-FFF2-40B4-BE49-F238E27FC236}">
              <a16:creationId xmlns:a16="http://schemas.microsoft.com/office/drawing/2014/main" id="{8B9D4B90-6649-441E-A69D-BBC707AEDC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5" name="Picture 5">
          <a:extLst>
            <a:ext uri="{FF2B5EF4-FFF2-40B4-BE49-F238E27FC236}">
              <a16:creationId xmlns:a16="http://schemas.microsoft.com/office/drawing/2014/main" id="{6D5C4BF4-6A2C-4C91-8C80-C21A40EAA2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6" name="Picture 5">
          <a:extLst>
            <a:ext uri="{FF2B5EF4-FFF2-40B4-BE49-F238E27FC236}">
              <a16:creationId xmlns:a16="http://schemas.microsoft.com/office/drawing/2014/main" id="{7B18549C-F488-4869-A30F-359B13527B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7" name="Picture 5">
          <a:extLst>
            <a:ext uri="{FF2B5EF4-FFF2-40B4-BE49-F238E27FC236}">
              <a16:creationId xmlns:a16="http://schemas.microsoft.com/office/drawing/2014/main" id="{CE6691B3-A435-4662-8EFD-10D4E1E692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8" name="Picture 5">
          <a:extLst>
            <a:ext uri="{FF2B5EF4-FFF2-40B4-BE49-F238E27FC236}">
              <a16:creationId xmlns:a16="http://schemas.microsoft.com/office/drawing/2014/main" id="{03C74F4D-5382-4C6E-A4C7-B267AB5714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9" name="Picture 5">
          <a:extLst>
            <a:ext uri="{FF2B5EF4-FFF2-40B4-BE49-F238E27FC236}">
              <a16:creationId xmlns:a16="http://schemas.microsoft.com/office/drawing/2014/main" id="{B3D2FD0B-86B2-42AE-8960-43E7843405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0" name="Picture 5">
          <a:extLst>
            <a:ext uri="{FF2B5EF4-FFF2-40B4-BE49-F238E27FC236}">
              <a16:creationId xmlns:a16="http://schemas.microsoft.com/office/drawing/2014/main" id="{F159EB13-1640-49B0-A776-67443511B0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1" name="Picture 5">
          <a:extLst>
            <a:ext uri="{FF2B5EF4-FFF2-40B4-BE49-F238E27FC236}">
              <a16:creationId xmlns:a16="http://schemas.microsoft.com/office/drawing/2014/main" id="{66E54BDC-EB8E-4003-87B9-9EF6A04132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2" name="Picture 5">
          <a:extLst>
            <a:ext uri="{FF2B5EF4-FFF2-40B4-BE49-F238E27FC236}">
              <a16:creationId xmlns:a16="http://schemas.microsoft.com/office/drawing/2014/main" id="{8BDEC010-60BB-4AE1-9867-DACB8C2A23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3" name="Picture 5">
          <a:extLst>
            <a:ext uri="{FF2B5EF4-FFF2-40B4-BE49-F238E27FC236}">
              <a16:creationId xmlns:a16="http://schemas.microsoft.com/office/drawing/2014/main" id="{0769FE2C-429F-457B-A1C1-D82982888C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4" name="Picture 5">
          <a:extLst>
            <a:ext uri="{FF2B5EF4-FFF2-40B4-BE49-F238E27FC236}">
              <a16:creationId xmlns:a16="http://schemas.microsoft.com/office/drawing/2014/main" id="{0713723F-E71E-413A-A6FA-1318DD0BE8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5" name="Picture 5">
          <a:extLst>
            <a:ext uri="{FF2B5EF4-FFF2-40B4-BE49-F238E27FC236}">
              <a16:creationId xmlns:a16="http://schemas.microsoft.com/office/drawing/2014/main" id="{307CF504-9E4A-4060-9588-14A488D05D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6" name="Picture 5">
          <a:extLst>
            <a:ext uri="{FF2B5EF4-FFF2-40B4-BE49-F238E27FC236}">
              <a16:creationId xmlns:a16="http://schemas.microsoft.com/office/drawing/2014/main" id="{4E40D943-29D1-4DBA-BE2A-EF5BE4CA9C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7" name="Picture 5">
          <a:extLst>
            <a:ext uri="{FF2B5EF4-FFF2-40B4-BE49-F238E27FC236}">
              <a16:creationId xmlns:a16="http://schemas.microsoft.com/office/drawing/2014/main" id="{A6A6A492-C5CE-4C67-ADB3-8441ED609A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8" name="Picture 5">
          <a:extLst>
            <a:ext uri="{FF2B5EF4-FFF2-40B4-BE49-F238E27FC236}">
              <a16:creationId xmlns:a16="http://schemas.microsoft.com/office/drawing/2014/main" id="{D3D69432-FFD5-41F7-87FB-708227B590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9" name="Picture 5">
          <a:extLst>
            <a:ext uri="{FF2B5EF4-FFF2-40B4-BE49-F238E27FC236}">
              <a16:creationId xmlns:a16="http://schemas.microsoft.com/office/drawing/2014/main" id="{6C69B061-B303-4159-9D98-86610E8E9D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0" name="Picture 5">
          <a:extLst>
            <a:ext uri="{FF2B5EF4-FFF2-40B4-BE49-F238E27FC236}">
              <a16:creationId xmlns:a16="http://schemas.microsoft.com/office/drawing/2014/main" id="{67732104-A4D3-4230-BDB9-58DBCB517C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1" name="Picture 5">
          <a:extLst>
            <a:ext uri="{FF2B5EF4-FFF2-40B4-BE49-F238E27FC236}">
              <a16:creationId xmlns:a16="http://schemas.microsoft.com/office/drawing/2014/main" id="{077BE022-6992-40DF-AE61-8FE944B33E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2" name="Picture 5">
          <a:extLst>
            <a:ext uri="{FF2B5EF4-FFF2-40B4-BE49-F238E27FC236}">
              <a16:creationId xmlns:a16="http://schemas.microsoft.com/office/drawing/2014/main" id="{DF6E894D-616B-40D2-88EA-EC9D175427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3" name="Picture 5">
          <a:extLst>
            <a:ext uri="{FF2B5EF4-FFF2-40B4-BE49-F238E27FC236}">
              <a16:creationId xmlns:a16="http://schemas.microsoft.com/office/drawing/2014/main" id="{5378D415-3F77-4909-B7BA-01E5256E7C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4" name="Picture 5">
          <a:extLst>
            <a:ext uri="{FF2B5EF4-FFF2-40B4-BE49-F238E27FC236}">
              <a16:creationId xmlns:a16="http://schemas.microsoft.com/office/drawing/2014/main" id="{8399068C-D11E-45D9-9977-CEB352FE34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5" name="Picture 5">
          <a:extLst>
            <a:ext uri="{FF2B5EF4-FFF2-40B4-BE49-F238E27FC236}">
              <a16:creationId xmlns:a16="http://schemas.microsoft.com/office/drawing/2014/main" id="{D34CBF75-AC53-44A7-870C-FBDF016A20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6" name="Picture 5">
          <a:extLst>
            <a:ext uri="{FF2B5EF4-FFF2-40B4-BE49-F238E27FC236}">
              <a16:creationId xmlns:a16="http://schemas.microsoft.com/office/drawing/2014/main" id="{49D77EEE-B127-4C00-945E-312A943D33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7" name="Picture 5">
          <a:extLst>
            <a:ext uri="{FF2B5EF4-FFF2-40B4-BE49-F238E27FC236}">
              <a16:creationId xmlns:a16="http://schemas.microsoft.com/office/drawing/2014/main" id="{2E805C9C-46FA-4ED8-8357-0ED7D06BF6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8" name="Picture 5">
          <a:extLst>
            <a:ext uri="{FF2B5EF4-FFF2-40B4-BE49-F238E27FC236}">
              <a16:creationId xmlns:a16="http://schemas.microsoft.com/office/drawing/2014/main" id="{2E15E2D7-4383-4254-BBA3-EF64738BFA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9" name="Picture 5">
          <a:extLst>
            <a:ext uri="{FF2B5EF4-FFF2-40B4-BE49-F238E27FC236}">
              <a16:creationId xmlns:a16="http://schemas.microsoft.com/office/drawing/2014/main" id="{8742C4AF-1E84-4F55-B723-E2D36FB040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0" name="Picture 5">
          <a:extLst>
            <a:ext uri="{FF2B5EF4-FFF2-40B4-BE49-F238E27FC236}">
              <a16:creationId xmlns:a16="http://schemas.microsoft.com/office/drawing/2014/main" id="{B7712BAB-B9C9-4498-A37B-500AE7B542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1" name="Picture 5">
          <a:extLst>
            <a:ext uri="{FF2B5EF4-FFF2-40B4-BE49-F238E27FC236}">
              <a16:creationId xmlns:a16="http://schemas.microsoft.com/office/drawing/2014/main" id="{AA3723F8-CD12-4113-9E10-893DDADA62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2" name="Picture 5">
          <a:extLst>
            <a:ext uri="{FF2B5EF4-FFF2-40B4-BE49-F238E27FC236}">
              <a16:creationId xmlns:a16="http://schemas.microsoft.com/office/drawing/2014/main" id="{4FECFF98-17C7-4FD0-8D3E-520088960C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3" name="Picture 5">
          <a:extLst>
            <a:ext uri="{FF2B5EF4-FFF2-40B4-BE49-F238E27FC236}">
              <a16:creationId xmlns:a16="http://schemas.microsoft.com/office/drawing/2014/main" id="{CCF0E890-1E30-4FC8-978C-A3D73ADBD6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4" name="Picture 5">
          <a:extLst>
            <a:ext uri="{FF2B5EF4-FFF2-40B4-BE49-F238E27FC236}">
              <a16:creationId xmlns:a16="http://schemas.microsoft.com/office/drawing/2014/main" id="{8C602ED4-8482-48EF-BF6F-39DAE57560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5" name="Picture 5">
          <a:extLst>
            <a:ext uri="{FF2B5EF4-FFF2-40B4-BE49-F238E27FC236}">
              <a16:creationId xmlns:a16="http://schemas.microsoft.com/office/drawing/2014/main" id="{069A68FF-6DA9-41B3-B86F-4EC22329BF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6" name="Picture 5">
          <a:extLst>
            <a:ext uri="{FF2B5EF4-FFF2-40B4-BE49-F238E27FC236}">
              <a16:creationId xmlns:a16="http://schemas.microsoft.com/office/drawing/2014/main" id="{DB66B642-5720-4CAB-AFEE-C27068E7F2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7" name="Picture 5">
          <a:extLst>
            <a:ext uri="{FF2B5EF4-FFF2-40B4-BE49-F238E27FC236}">
              <a16:creationId xmlns:a16="http://schemas.microsoft.com/office/drawing/2014/main" id="{12193B08-A873-457F-82F9-F86A357759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8" name="Picture 5">
          <a:extLst>
            <a:ext uri="{FF2B5EF4-FFF2-40B4-BE49-F238E27FC236}">
              <a16:creationId xmlns:a16="http://schemas.microsoft.com/office/drawing/2014/main" id="{8228CFB8-8C10-4AC1-8551-3FB7B0692C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9" name="Picture 5">
          <a:extLst>
            <a:ext uri="{FF2B5EF4-FFF2-40B4-BE49-F238E27FC236}">
              <a16:creationId xmlns:a16="http://schemas.microsoft.com/office/drawing/2014/main" id="{1EF44EE2-3A69-49F6-A435-D355D69D05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0" name="Picture 5">
          <a:extLst>
            <a:ext uri="{FF2B5EF4-FFF2-40B4-BE49-F238E27FC236}">
              <a16:creationId xmlns:a16="http://schemas.microsoft.com/office/drawing/2014/main" id="{11F08236-2086-4289-8FE4-AE58C79E42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1" name="Picture 5">
          <a:extLst>
            <a:ext uri="{FF2B5EF4-FFF2-40B4-BE49-F238E27FC236}">
              <a16:creationId xmlns:a16="http://schemas.microsoft.com/office/drawing/2014/main" id="{3FB31E68-32B7-479A-88E9-555D2D411F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2" name="Picture 5">
          <a:extLst>
            <a:ext uri="{FF2B5EF4-FFF2-40B4-BE49-F238E27FC236}">
              <a16:creationId xmlns:a16="http://schemas.microsoft.com/office/drawing/2014/main" id="{EBF85EE7-B905-42AA-9251-765CB7BAB9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3" name="Picture 5">
          <a:extLst>
            <a:ext uri="{FF2B5EF4-FFF2-40B4-BE49-F238E27FC236}">
              <a16:creationId xmlns:a16="http://schemas.microsoft.com/office/drawing/2014/main" id="{A273C045-A032-45F1-8622-DA54A22770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4" name="Picture 5">
          <a:extLst>
            <a:ext uri="{FF2B5EF4-FFF2-40B4-BE49-F238E27FC236}">
              <a16:creationId xmlns:a16="http://schemas.microsoft.com/office/drawing/2014/main" id="{A0D5F30D-F3F3-442B-B2FD-E4B4143F54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5" name="Picture 5">
          <a:extLst>
            <a:ext uri="{FF2B5EF4-FFF2-40B4-BE49-F238E27FC236}">
              <a16:creationId xmlns:a16="http://schemas.microsoft.com/office/drawing/2014/main" id="{84E5B67E-BD1F-4D21-83FF-1B741AFDB6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6" name="Picture 5">
          <a:extLst>
            <a:ext uri="{FF2B5EF4-FFF2-40B4-BE49-F238E27FC236}">
              <a16:creationId xmlns:a16="http://schemas.microsoft.com/office/drawing/2014/main" id="{C8C7D592-76F8-4D8C-880F-C3553831A9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7" name="Picture 5">
          <a:extLst>
            <a:ext uri="{FF2B5EF4-FFF2-40B4-BE49-F238E27FC236}">
              <a16:creationId xmlns:a16="http://schemas.microsoft.com/office/drawing/2014/main" id="{E6640DDA-0264-4E5E-AC76-A394FF613D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8" name="Picture 5">
          <a:extLst>
            <a:ext uri="{FF2B5EF4-FFF2-40B4-BE49-F238E27FC236}">
              <a16:creationId xmlns:a16="http://schemas.microsoft.com/office/drawing/2014/main" id="{ADFC5351-F89A-4288-A79E-9759425914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9" name="Picture 5">
          <a:extLst>
            <a:ext uri="{FF2B5EF4-FFF2-40B4-BE49-F238E27FC236}">
              <a16:creationId xmlns:a16="http://schemas.microsoft.com/office/drawing/2014/main" id="{CB183DB2-08D1-47DE-A3A8-35EF11C8D3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0" name="Picture 5">
          <a:extLst>
            <a:ext uri="{FF2B5EF4-FFF2-40B4-BE49-F238E27FC236}">
              <a16:creationId xmlns:a16="http://schemas.microsoft.com/office/drawing/2014/main" id="{2AA4DC29-C910-4FB6-8F2B-8D87B9F70E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1" name="Picture 5">
          <a:extLst>
            <a:ext uri="{FF2B5EF4-FFF2-40B4-BE49-F238E27FC236}">
              <a16:creationId xmlns:a16="http://schemas.microsoft.com/office/drawing/2014/main" id="{7E3D50A0-C889-4FEA-8E12-8974611A01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2" name="Picture 5">
          <a:extLst>
            <a:ext uri="{FF2B5EF4-FFF2-40B4-BE49-F238E27FC236}">
              <a16:creationId xmlns:a16="http://schemas.microsoft.com/office/drawing/2014/main" id="{8CACEDAE-1347-4E4A-8639-CA3CC64D3F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3" name="Picture 5">
          <a:extLst>
            <a:ext uri="{FF2B5EF4-FFF2-40B4-BE49-F238E27FC236}">
              <a16:creationId xmlns:a16="http://schemas.microsoft.com/office/drawing/2014/main" id="{D09BB8C0-3D48-426F-BEE7-F58A9744EF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4" name="Picture 5">
          <a:extLst>
            <a:ext uri="{FF2B5EF4-FFF2-40B4-BE49-F238E27FC236}">
              <a16:creationId xmlns:a16="http://schemas.microsoft.com/office/drawing/2014/main" id="{2EE59E6D-F496-4B22-908D-DFAF1980A9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5" name="Picture 5">
          <a:extLst>
            <a:ext uri="{FF2B5EF4-FFF2-40B4-BE49-F238E27FC236}">
              <a16:creationId xmlns:a16="http://schemas.microsoft.com/office/drawing/2014/main" id="{BE6633F4-F5A1-468A-BDDA-8CB2A977DF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6" name="Picture 5">
          <a:extLst>
            <a:ext uri="{FF2B5EF4-FFF2-40B4-BE49-F238E27FC236}">
              <a16:creationId xmlns:a16="http://schemas.microsoft.com/office/drawing/2014/main" id="{C0E4DF7E-6542-4D72-87B7-A67158081D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7" name="Picture 5">
          <a:extLst>
            <a:ext uri="{FF2B5EF4-FFF2-40B4-BE49-F238E27FC236}">
              <a16:creationId xmlns:a16="http://schemas.microsoft.com/office/drawing/2014/main" id="{5B98E360-95C9-4DB3-823B-2A8ABB1182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8" name="Picture 5">
          <a:extLst>
            <a:ext uri="{FF2B5EF4-FFF2-40B4-BE49-F238E27FC236}">
              <a16:creationId xmlns:a16="http://schemas.microsoft.com/office/drawing/2014/main" id="{D0343E0E-3ACA-4C0B-8DA7-076BA8B968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9" name="Picture 5">
          <a:extLst>
            <a:ext uri="{FF2B5EF4-FFF2-40B4-BE49-F238E27FC236}">
              <a16:creationId xmlns:a16="http://schemas.microsoft.com/office/drawing/2014/main" id="{100B95E1-F4FC-4668-969F-FFADC82880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0" name="Picture 5">
          <a:extLst>
            <a:ext uri="{FF2B5EF4-FFF2-40B4-BE49-F238E27FC236}">
              <a16:creationId xmlns:a16="http://schemas.microsoft.com/office/drawing/2014/main" id="{6BA6F36D-184D-43CD-8EC8-CDDE7EBF08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1" name="Picture 5">
          <a:extLst>
            <a:ext uri="{FF2B5EF4-FFF2-40B4-BE49-F238E27FC236}">
              <a16:creationId xmlns:a16="http://schemas.microsoft.com/office/drawing/2014/main" id="{E20168BF-45F2-4614-8386-3FF239B489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2" name="Picture 5">
          <a:extLst>
            <a:ext uri="{FF2B5EF4-FFF2-40B4-BE49-F238E27FC236}">
              <a16:creationId xmlns:a16="http://schemas.microsoft.com/office/drawing/2014/main" id="{3A50940E-5027-44B9-BA25-69AA7F64F0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3" name="Picture 5">
          <a:extLst>
            <a:ext uri="{FF2B5EF4-FFF2-40B4-BE49-F238E27FC236}">
              <a16:creationId xmlns:a16="http://schemas.microsoft.com/office/drawing/2014/main" id="{5DE323AE-9678-482B-84E2-7128950E77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4" name="Picture 5">
          <a:extLst>
            <a:ext uri="{FF2B5EF4-FFF2-40B4-BE49-F238E27FC236}">
              <a16:creationId xmlns:a16="http://schemas.microsoft.com/office/drawing/2014/main" id="{50020332-DB29-442F-B2CC-8FDDAEDDE8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5" name="Picture 5">
          <a:extLst>
            <a:ext uri="{FF2B5EF4-FFF2-40B4-BE49-F238E27FC236}">
              <a16:creationId xmlns:a16="http://schemas.microsoft.com/office/drawing/2014/main" id="{D11882A7-E8EC-44BF-8143-30ECF35DEE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6" name="Picture 5">
          <a:extLst>
            <a:ext uri="{FF2B5EF4-FFF2-40B4-BE49-F238E27FC236}">
              <a16:creationId xmlns:a16="http://schemas.microsoft.com/office/drawing/2014/main" id="{907102CE-250C-4D8A-B33F-5E07AB5C7E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7" name="Picture 5">
          <a:extLst>
            <a:ext uri="{FF2B5EF4-FFF2-40B4-BE49-F238E27FC236}">
              <a16:creationId xmlns:a16="http://schemas.microsoft.com/office/drawing/2014/main" id="{828D7CA6-9ED9-4C15-9666-B5B3921DDF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8" name="Picture 5">
          <a:extLst>
            <a:ext uri="{FF2B5EF4-FFF2-40B4-BE49-F238E27FC236}">
              <a16:creationId xmlns:a16="http://schemas.microsoft.com/office/drawing/2014/main" id="{87D60E6E-F83D-443B-A2E4-328A72C022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9" name="Picture 5">
          <a:extLst>
            <a:ext uri="{FF2B5EF4-FFF2-40B4-BE49-F238E27FC236}">
              <a16:creationId xmlns:a16="http://schemas.microsoft.com/office/drawing/2014/main" id="{99177CA6-0C57-418B-9D79-10386250B9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0" name="Picture 5">
          <a:extLst>
            <a:ext uri="{FF2B5EF4-FFF2-40B4-BE49-F238E27FC236}">
              <a16:creationId xmlns:a16="http://schemas.microsoft.com/office/drawing/2014/main" id="{43EC913D-2BB1-4025-AA95-E40DB42473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1" name="Picture 5">
          <a:extLst>
            <a:ext uri="{FF2B5EF4-FFF2-40B4-BE49-F238E27FC236}">
              <a16:creationId xmlns:a16="http://schemas.microsoft.com/office/drawing/2014/main" id="{F5BF1FFF-40C1-4897-9CB1-6CCD13C731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2" name="Picture 5">
          <a:extLst>
            <a:ext uri="{FF2B5EF4-FFF2-40B4-BE49-F238E27FC236}">
              <a16:creationId xmlns:a16="http://schemas.microsoft.com/office/drawing/2014/main" id="{44BD2414-F670-488A-A606-6EC860CCA6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3" name="Picture 5">
          <a:extLst>
            <a:ext uri="{FF2B5EF4-FFF2-40B4-BE49-F238E27FC236}">
              <a16:creationId xmlns:a16="http://schemas.microsoft.com/office/drawing/2014/main" id="{BD4FF15E-2E53-447F-819D-FB2819201E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4" name="Picture 5">
          <a:extLst>
            <a:ext uri="{FF2B5EF4-FFF2-40B4-BE49-F238E27FC236}">
              <a16:creationId xmlns:a16="http://schemas.microsoft.com/office/drawing/2014/main" id="{A1BD4FDD-14E2-4BFA-A322-D2A2575D25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5" name="Picture 5">
          <a:extLst>
            <a:ext uri="{FF2B5EF4-FFF2-40B4-BE49-F238E27FC236}">
              <a16:creationId xmlns:a16="http://schemas.microsoft.com/office/drawing/2014/main" id="{DA9C0757-A1BE-45F1-B012-2F90319931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6" name="Picture 5">
          <a:extLst>
            <a:ext uri="{FF2B5EF4-FFF2-40B4-BE49-F238E27FC236}">
              <a16:creationId xmlns:a16="http://schemas.microsoft.com/office/drawing/2014/main" id="{725F952D-3C98-46E4-A1DD-6909EA91E6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7" name="Picture 5">
          <a:extLst>
            <a:ext uri="{FF2B5EF4-FFF2-40B4-BE49-F238E27FC236}">
              <a16:creationId xmlns:a16="http://schemas.microsoft.com/office/drawing/2014/main" id="{56ADD549-4ABD-46EC-89F8-D63A062825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8" name="Picture 5">
          <a:extLst>
            <a:ext uri="{FF2B5EF4-FFF2-40B4-BE49-F238E27FC236}">
              <a16:creationId xmlns:a16="http://schemas.microsoft.com/office/drawing/2014/main" id="{03A767E7-E425-400B-84EF-60CE674662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9" name="Picture 5">
          <a:extLst>
            <a:ext uri="{FF2B5EF4-FFF2-40B4-BE49-F238E27FC236}">
              <a16:creationId xmlns:a16="http://schemas.microsoft.com/office/drawing/2014/main" id="{18D5786A-1667-44C7-A29B-6433354343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0" name="Picture 5">
          <a:extLst>
            <a:ext uri="{FF2B5EF4-FFF2-40B4-BE49-F238E27FC236}">
              <a16:creationId xmlns:a16="http://schemas.microsoft.com/office/drawing/2014/main" id="{63AFD260-5FE9-4751-8ED7-22F28788A8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1" name="Picture 5">
          <a:extLst>
            <a:ext uri="{FF2B5EF4-FFF2-40B4-BE49-F238E27FC236}">
              <a16:creationId xmlns:a16="http://schemas.microsoft.com/office/drawing/2014/main" id="{1D98E628-DC4F-449D-A43A-7C628EBE0E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2" name="Picture 5">
          <a:extLst>
            <a:ext uri="{FF2B5EF4-FFF2-40B4-BE49-F238E27FC236}">
              <a16:creationId xmlns:a16="http://schemas.microsoft.com/office/drawing/2014/main" id="{903A6104-E3DA-4C98-8E25-3EBE190C2F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3" name="Picture 5">
          <a:extLst>
            <a:ext uri="{FF2B5EF4-FFF2-40B4-BE49-F238E27FC236}">
              <a16:creationId xmlns:a16="http://schemas.microsoft.com/office/drawing/2014/main" id="{7E6A6A0F-292B-4FE8-9DB7-E30FD178B6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4" name="Picture 5">
          <a:extLst>
            <a:ext uri="{FF2B5EF4-FFF2-40B4-BE49-F238E27FC236}">
              <a16:creationId xmlns:a16="http://schemas.microsoft.com/office/drawing/2014/main" id="{0743DBCB-23BD-41B4-9CC7-4550AE81FE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5" name="Picture 5">
          <a:extLst>
            <a:ext uri="{FF2B5EF4-FFF2-40B4-BE49-F238E27FC236}">
              <a16:creationId xmlns:a16="http://schemas.microsoft.com/office/drawing/2014/main" id="{AB8A5690-6600-4905-AC0D-483C9E2772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6" name="Picture 5">
          <a:extLst>
            <a:ext uri="{FF2B5EF4-FFF2-40B4-BE49-F238E27FC236}">
              <a16:creationId xmlns:a16="http://schemas.microsoft.com/office/drawing/2014/main" id="{4F73314C-90D6-4E08-B7B3-BB50EC931B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7" name="Picture 5">
          <a:extLst>
            <a:ext uri="{FF2B5EF4-FFF2-40B4-BE49-F238E27FC236}">
              <a16:creationId xmlns:a16="http://schemas.microsoft.com/office/drawing/2014/main" id="{9A282B70-0326-4F29-A695-3F4B7C8749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8" name="Picture 5">
          <a:extLst>
            <a:ext uri="{FF2B5EF4-FFF2-40B4-BE49-F238E27FC236}">
              <a16:creationId xmlns:a16="http://schemas.microsoft.com/office/drawing/2014/main" id="{2F69078C-D612-4F3F-828A-D14A2C37B0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9" name="Picture 5">
          <a:extLst>
            <a:ext uri="{FF2B5EF4-FFF2-40B4-BE49-F238E27FC236}">
              <a16:creationId xmlns:a16="http://schemas.microsoft.com/office/drawing/2014/main" id="{C0A0F878-2478-4134-852C-0DEFE4CB07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0" name="Picture 5">
          <a:extLst>
            <a:ext uri="{FF2B5EF4-FFF2-40B4-BE49-F238E27FC236}">
              <a16:creationId xmlns:a16="http://schemas.microsoft.com/office/drawing/2014/main" id="{7B618410-EB45-4A2F-89C5-A31836FA64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1" name="Picture 5">
          <a:extLst>
            <a:ext uri="{FF2B5EF4-FFF2-40B4-BE49-F238E27FC236}">
              <a16:creationId xmlns:a16="http://schemas.microsoft.com/office/drawing/2014/main" id="{59FEDCC5-04C2-4B60-BB2E-8C0DD8B4E2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2" name="Picture 5">
          <a:extLst>
            <a:ext uri="{FF2B5EF4-FFF2-40B4-BE49-F238E27FC236}">
              <a16:creationId xmlns:a16="http://schemas.microsoft.com/office/drawing/2014/main" id="{FDFC2020-A6B8-4938-9F8C-7BD21AE850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3" name="Picture 5">
          <a:extLst>
            <a:ext uri="{FF2B5EF4-FFF2-40B4-BE49-F238E27FC236}">
              <a16:creationId xmlns:a16="http://schemas.microsoft.com/office/drawing/2014/main" id="{01154087-8ECC-4D4A-8BD6-7F50A2BE07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4" name="Picture 5">
          <a:extLst>
            <a:ext uri="{FF2B5EF4-FFF2-40B4-BE49-F238E27FC236}">
              <a16:creationId xmlns:a16="http://schemas.microsoft.com/office/drawing/2014/main" id="{25BF53B8-306C-47B7-824A-055E97E9B2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5" name="Picture 5">
          <a:extLst>
            <a:ext uri="{FF2B5EF4-FFF2-40B4-BE49-F238E27FC236}">
              <a16:creationId xmlns:a16="http://schemas.microsoft.com/office/drawing/2014/main" id="{D8D18835-652B-4B82-9EF1-0BB2872435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6" name="Picture 5">
          <a:extLst>
            <a:ext uri="{FF2B5EF4-FFF2-40B4-BE49-F238E27FC236}">
              <a16:creationId xmlns:a16="http://schemas.microsoft.com/office/drawing/2014/main" id="{C4B7FB27-46FC-458C-B5FE-6F1B37518D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7" name="Picture 5">
          <a:extLst>
            <a:ext uri="{FF2B5EF4-FFF2-40B4-BE49-F238E27FC236}">
              <a16:creationId xmlns:a16="http://schemas.microsoft.com/office/drawing/2014/main" id="{86D16D9D-8BAE-4C51-BBA8-B7EC87FB10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8" name="Picture 5">
          <a:extLst>
            <a:ext uri="{FF2B5EF4-FFF2-40B4-BE49-F238E27FC236}">
              <a16:creationId xmlns:a16="http://schemas.microsoft.com/office/drawing/2014/main" id="{407853C9-541A-432A-8A4A-0BF4AE9169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9" name="Picture 5">
          <a:extLst>
            <a:ext uri="{FF2B5EF4-FFF2-40B4-BE49-F238E27FC236}">
              <a16:creationId xmlns:a16="http://schemas.microsoft.com/office/drawing/2014/main" id="{458AB512-08D8-465B-8F72-5280713867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0" name="Picture 5">
          <a:extLst>
            <a:ext uri="{FF2B5EF4-FFF2-40B4-BE49-F238E27FC236}">
              <a16:creationId xmlns:a16="http://schemas.microsoft.com/office/drawing/2014/main" id="{BC68F6C0-3A8B-49BB-8B82-947A61485E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1" name="Picture 5">
          <a:extLst>
            <a:ext uri="{FF2B5EF4-FFF2-40B4-BE49-F238E27FC236}">
              <a16:creationId xmlns:a16="http://schemas.microsoft.com/office/drawing/2014/main" id="{18702455-B11E-4BC8-920D-6FA8B25B81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2" name="Picture 5">
          <a:extLst>
            <a:ext uri="{FF2B5EF4-FFF2-40B4-BE49-F238E27FC236}">
              <a16:creationId xmlns:a16="http://schemas.microsoft.com/office/drawing/2014/main" id="{B17B55B5-53CA-44EA-8244-FAE8AE3D2A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3" name="Picture 5">
          <a:extLst>
            <a:ext uri="{FF2B5EF4-FFF2-40B4-BE49-F238E27FC236}">
              <a16:creationId xmlns:a16="http://schemas.microsoft.com/office/drawing/2014/main" id="{D38F1FBA-9F57-4BFF-91AB-8BC923CD7E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4" name="Picture 5">
          <a:extLst>
            <a:ext uri="{FF2B5EF4-FFF2-40B4-BE49-F238E27FC236}">
              <a16:creationId xmlns:a16="http://schemas.microsoft.com/office/drawing/2014/main" id="{4DAF7CB7-623C-4D45-A952-C889CAF422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5" name="Picture 5">
          <a:extLst>
            <a:ext uri="{FF2B5EF4-FFF2-40B4-BE49-F238E27FC236}">
              <a16:creationId xmlns:a16="http://schemas.microsoft.com/office/drawing/2014/main" id="{E200D2B1-52A1-44C6-AB37-A22BAB5343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6" name="Picture 5">
          <a:extLst>
            <a:ext uri="{FF2B5EF4-FFF2-40B4-BE49-F238E27FC236}">
              <a16:creationId xmlns:a16="http://schemas.microsoft.com/office/drawing/2014/main" id="{21D4AD40-6191-4C70-B320-C7844C0F43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7" name="Picture 5">
          <a:extLst>
            <a:ext uri="{FF2B5EF4-FFF2-40B4-BE49-F238E27FC236}">
              <a16:creationId xmlns:a16="http://schemas.microsoft.com/office/drawing/2014/main" id="{C91EF9CF-2E24-4CEA-A2EA-04CEC89077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8" name="Picture 5">
          <a:extLst>
            <a:ext uri="{FF2B5EF4-FFF2-40B4-BE49-F238E27FC236}">
              <a16:creationId xmlns:a16="http://schemas.microsoft.com/office/drawing/2014/main" id="{3CE78677-B288-47D8-917E-82DDD53BD3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9" name="Picture 5">
          <a:extLst>
            <a:ext uri="{FF2B5EF4-FFF2-40B4-BE49-F238E27FC236}">
              <a16:creationId xmlns:a16="http://schemas.microsoft.com/office/drawing/2014/main" id="{FEDA2E9D-07A2-4F4C-89B5-78B4D1DC8E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0" name="Picture 5">
          <a:extLst>
            <a:ext uri="{FF2B5EF4-FFF2-40B4-BE49-F238E27FC236}">
              <a16:creationId xmlns:a16="http://schemas.microsoft.com/office/drawing/2014/main" id="{CAD02D23-E8E5-4B6D-A0D4-0D62FFF545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1" name="Picture 5">
          <a:extLst>
            <a:ext uri="{FF2B5EF4-FFF2-40B4-BE49-F238E27FC236}">
              <a16:creationId xmlns:a16="http://schemas.microsoft.com/office/drawing/2014/main" id="{934151AD-DC5E-4A9E-ABF4-AFC45D346B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2" name="Picture 5">
          <a:extLst>
            <a:ext uri="{FF2B5EF4-FFF2-40B4-BE49-F238E27FC236}">
              <a16:creationId xmlns:a16="http://schemas.microsoft.com/office/drawing/2014/main" id="{C782805B-DC71-43C1-BEF1-D08DCFD16B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3" name="Picture 5">
          <a:extLst>
            <a:ext uri="{FF2B5EF4-FFF2-40B4-BE49-F238E27FC236}">
              <a16:creationId xmlns:a16="http://schemas.microsoft.com/office/drawing/2014/main" id="{C0C51680-9243-41B1-9829-9511C26C7C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4" name="Picture 5">
          <a:extLst>
            <a:ext uri="{FF2B5EF4-FFF2-40B4-BE49-F238E27FC236}">
              <a16:creationId xmlns:a16="http://schemas.microsoft.com/office/drawing/2014/main" id="{D55707A5-5330-421E-8DA5-003FC5D094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5" name="Picture 5">
          <a:extLst>
            <a:ext uri="{FF2B5EF4-FFF2-40B4-BE49-F238E27FC236}">
              <a16:creationId xmlns:a16="http://schemas.microsoft.com/office/drawing/2014/main" id="{663EE8DC-F427-458D-BC7D-F57FC8213F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6" name="Picture 5">
          <a:extLst>
            <a:ext uri="{FF2B5EF4-FFF2-40B4-BE49-F238E27FC236}">
              <a16:creationId xmlns:a16="http://schemas.microsoft.com/office/drawing/2014/main" id="{1B58ED78-8FE3-4B99-BC84-20ACEB8EA2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7" name="Picture 5">
          <a:extLst>
            <a:ext uri="{FF2B5EF4-FFF2-40B4-BE49-F238E27FC236}">
              <a16:creationId xmlns:a16="http://schemas.microsoft.com/office/drawing/2014/main" id="{436A7C99-FFB0-48CD-B89A-754CE8035D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8" name="Picture 5">
          <a:extLst>
            <a:ext uri="{FF2B5EF4-FFF2-40B4-BE49-F238E27FC236}">
              <a16:creationId xmlns:a16="http://schemas.microsoft.com/office/drawing/2014/main" id="{46041816-DA01-44DB-B015-A02E9549AF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9" name="Picture 5">
          <a:extLst>
            <a:ext uri="{FF2B5EF4-FFF2-40B4-BE49-F238E27FC236}">
              <a16:creationId xmlns:a16="http://schemas.microsoft.com/office/drawing/2014/main" id="{7A31AB88-21E1-443C-8B0F-DA346ED012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0" name="Picture 5">
          <a:extLst>
            <a:ext uri="{FF2B5EF4-FFF2-40B4-BE49-F238E27FC236}">
              <a16:creationId xmlns:a16="http://schemas.microsoft.com/office/drawing/2014/main" id="{A8180ABD-84E9-426C-A10E-A0E23D29C1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1" name="Picture 5">
          <a:extLst>
            <a:ext uri="{FF2B5EF4-FFF2-40B4-BE49-F238E27FC236}">
              <a16:creationId xmlns:a16="http://schemas.microsoft.com/office/drawing/2014/main" id="{357D2C2E-9704-4D91-AF15-24D82E1F27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2" name="Picture 5">
          <a:extLst>
            <a:ext uri="{FF2B5EF4-FFF2-40B4-BE49-F238E27FC236}">
              <a16:creationId xmlns:a16="http://schemas.microsoft.com/office/drawing/2014/main" id="{1D4DD016-7473-47E2-AE8E-2BCD0F9250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3" name="Picture 5">
          <a:extLst>
            <a:ext uri="{FF2B5EF4-FFF2-40B4-BE49-F238E27FC236}">
              <a16:creationId xmlns:a16="http://schemas.microsoft.com/office/drawing/2014/main" id="{59E430F9-5F3F-4854-B616-1F0DA564C4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4" name="Picture 5">
          <a:extLst>
            <a:ext uri="{FF2B5EF4-FFF2-40B4-BE49-F238E27FC236}">
              <a16:creationId xmlns:a16="http://schemas.microsoft.com/office/drawing/2014/main" id="{3816CEF1-1823-41BC-887D-6BADC3D9D1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5" name="Picture 5">
          <a:extLst>
            <a:ext uri="{FF2B5EF4-FFF2-40B4-BE49-F238E27FC236}">
              <a16:creationId xmlns:a16="http://schemas.microsoft.com/office/drawing/2014/main" id="{A0207F5D-A3AA-4E28-89C6-091A53CC5D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6" name="Picture 5">
          <a:extLst>
            <a:ext uri="{FF2B5EF4-FFF2-40B4-BE49-F238E27FC236}">
              <a16:creationId xmlns:a16="http://schemas.microsoft.com/office/drawing/2014/main" id="{AA4704E3-8857-4325-B1B8-2E2CB87DE1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7" name="Picture 5">
          <a:extLst>
            <a:ext uri="{FF2B5EF4-FFF2-40B4-BE49-F238E27FC236}">
              <a16:creationId xmlns:a16="http://schemas.microsoft.com/office/drawing/2014/main" id="{B1C10E38-7275-42CE-8425-92096F65CB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8" name="Picture 5">
          <a:extLst>
            <a:ext uri="{FF2B5EF4-FFF2-40B4-BE49-F238E27FC236}">
              <a16:creationId xmlns:a16="http://schemas.microsoft.com/office/drawing/2014/main" id="{D4C25EDF-4908-4CAE-BE6A-811DF45BCD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3FA664C4-165C-4511-A58E-7235715BC2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0" name="Picture 5">
          <a:extLst>
            <a:ext uri="{FF2B5EF4-FFF2-40B4-BE49-F238E27FC236}">
              <a16:creationId xmlns:a16="http://schemas.microsoft.com/office/drawing/2014/main" id="{A835AF47-3229-4436-9898-276D4C8410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1" name="Picture 5">
          <a:extLst>
            <a:ext uri="{FF2B5EF4-FFF2-40B4-BE49-F238E27FC236}">
              <a16:creationId xmlns:a16="http://schemas.microsoft.com/office/drawing/2014/main" id="{4D3BEE18-B7A2-4E71-BEEB-9CF555DBAD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2" name="Picture 5">
          <a:extLst>
            <a:ext uri="{FF2B5EF4-FFF2-40B4-BE49-F238E27FC236}">
              <a16:creationId xmlns:a16="http://schemas.microsoft.com/office/drawing/2014/main" id="{EFEF9B39-98C0-4992-A293-2AA6767AA1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3" name="Picture 5">
          <a:extLst>
            <a:ext uri="{FF2B5EF4-FFF2-40B4-BE49-F238E27FC236}">
              <a16:creationId xmlns:a16="http://schemas.microsoft.com/office/drawing/2014/main" id="{C1670557-06A1-4309-A9D4-542381CCA9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4" name="Picture 5">
          <a:extLst>
            <a:ext uri="{FF2B5EF4-FFF2-40B4-BE49-F238E27FC236}">
              <a16:creationId xmlns:a16="http://schemas.microsoft.com/office/drawing/2014/main" id="{DD87A0C3-FBC6-4738-8F34-24C515D265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5" name="Picture 5">
          <a:extLst>
            <a:ext uri="{FF2B5EF4-FFF2-40B4-BE49-F238E27FC236}">
              <a16:creationId xmlns:a16="http://schemas.microsoft.com/office/drawing/2014/main" id="{B7A5F9F8-07BE-4948-8F03-FDA37643FF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6" name="Picture 5">
          <a:extLst>
            <a:ext uri="{FF2B5EF4-FFF2-40B4-BE49-F238E27FC236}">
              <a16:creationId xmlns:a16="http://schemas.microsoft.com/office/drawing/2014/main" id="{8F25E341-F390-471B-BDE4-A36B63F610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7" name="Picture 5">
          <a:extLst>
            <a:ext uri="{FF2B5EF4-FFF2-40B4-BE49-F238E27FC236}">
              <a16:creationId xmlns:a16="http://schemas.microsoft.com/office/drawing/2014/main" id="{2DA6F7A9-CBFA-40C2-BEBD-021F05A239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8" name="Picture 5">
          <a:extLst>
            <a:ext uri="{FF2B5EF4-FFF2-40B4-BE49-F238E27FC236}">
              <a16:creationId xmlns:a16="http://schemas.microsoft.com/office/drawing/2014/main" id="{817D479F-B3AE-4FE1-959A-8A83E959AB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9" name="Picture 5">
          <a:extLst>
            <a:ext uri="{FF2B5EF4-FFF2-40B4-BE49-F238E27FC236}">
              <a16:creationId xmlns:a16="http://schemas.microsoft.com/office/drawing/2014/main" id="{D0A48281-3B41-421C-9A71-FF4FB67136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0" name="Picture 5">
          <a:extLst>
            <a:ext uri="{FF2B5EF4-FFF2-40B4-BE49-F238E27FC236}">
              <a16:creationId xmlns:a16="http://schemas.microsoft.com/office/drawing/2014/main" id="{9E8EE541-0604-4928-A1ED-AFB2AED914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1" name="Picture 5">
          <a:extLst>
            <a:ext uri="{FF2B5EF4-FFF2-40B4-BE49-F238E27FC236}">
              <a16:creationId xmlns:a16="http://schemas.microsoft.com/office/drawing/2014/main" id="{4470D98D-7617-4673-AC87-D1A3E8EFC3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2" name="Picture 5">
          <a:extLst>
            <a:ext uri="{FF2B5EF4-FFF2-40B4-BE49-F238E27FC236}">
              <a16:creationId xmlns:a16="http://schemas.microsoft.com/office/drawing/2014/main" id="{5310FFD5-4BF0-46B6-997C-3AD8C9861D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3" name="Picture 5">
          <a:extLst>
            <a:ext uri="{FF2B5EF4-FFF2-40B4-BE49-F238E27FC236}">
              <a16:creationId xmlns:a16="http://schemas.microsoft.com/office/drawing/2014/main" id="{9CF4C63E-5269-487F-B30B-02D38CEEED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4" name="Picture 5">
          <a:extLst>
            <a:ext uri="{FF2B5EF4-FFF2-40B4-BE49-F238E27FC236}">
              <a16:creationId xmlns:a16="http://schemas.microsoft.com/office/drawing/2014/main" id="{EA3806F2-4E50-449F-9938-3CFD9EF133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5" name="Picture 5">
          <a:extLst>
            <a:ext uri="{FF2B5EF4-FFF2-40B4-BE49-F238E27FC236}">
              <a16:creationId xmlns:a16="http://schemas.microsoft.com/office/drawing/2014/main" id="{637D82DD-3506-4D97-B164-B0BBE788DC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6" name="Picture 5">
          <a:extLst>
            <a:ext uri="{FF2B5EF4-FFF2-40B4-BE49-F238E27FC236}">
              <a16:creationId xmlns:a16="http://schemas.microsoft.com/office/drawing/2014/main" id="{92DBC6DB-2DCA-46A4-8AD6-7FFE89890F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7" name="Picture 5">
          <a:extLst>
            <a:ext uri="{FF2B5EF4-FFF2-40B4-BE49-F238E27FC236}">
              <a16:creationId xmlns:a16="http://schemas.microsoft.com/office/drawing/2014/main" id="{F6F1CB66-9378-43D9-82E1-1C08999CD2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8" name="Picture 5">
          <a:extLst>
            <a:ext uri="{FF2B5EF4-FFF2-40B4-BE49-F238E27FC236}">
              <a16:creationId xmlns:a16="http://schemas.microsoft.com/office/drawing/2014/main" id="{9AF5E7E7-0531-4ACE-8F91-29C5885955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9" name="Picture 5">
          <a:extLst>
            <a:ext uri="{FF2B5EF4-FFF2-40B4-BE49-F238E27FC236}">
              <a16:creationId xmlns:a16="http://schemas.microsoft.com/office/drawing/2014/main" id="{78A5581F-F647-49F2-A473-123EFC6BDC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0" name="Picture 5">
          <a:extLst>
            <a:ext uri="{FF2B5EF4-FFF2-40B4-BE49-F238E27FC236}">
              <a16:creationId xmlns:a16="http://schemas.microsoft.com/office/drawing/2014/main" id="{329BCF40-4CA7-467E-9FDB-8A3973B92C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1" name="Picture 5">
          <a:extLst>
            <a:ext uri="{FF2B5EF4-FFF2-40B4-BE49-F238E27FC236}">
              <a16:creationId xmlns:a16="http://schemas.microsoft.com/office/drawing/2014/main" id="{AD2B6EBD-58B1-44E9-9532-790D20CBB1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2" name="Picture 5">
          <a:extLst>
            <a:ext uri="{FF2B5EF4-FFF2-40B4-BE49-F238E27FC236}">
              <a16:creationId xmlns:a16="http://schemas.microsoft.com/office/drawing/2014/main" id="{3DE5CC82-3757-4EC0-AF67-3C1309E800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3" name="Picture 5">
          <a:extLst>
            <a:ext uri="{FF2B5EF4-FFF2-40B4-BE49-F238E27FC236}">
              <a16:creationId xmlns:a16="http://schemas.microsoft.com/office/drawing/2014/main" id="{361C792C-25C7-4984-B1C5-DE75C45762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4" name="Picture 5">
          <a:extLst>
            <a:ext uri="{FF2B5EF4-FFF2-40B4-BE49-F238E27FC236}">
              <a16:creationId xmlns:a16="http://schemas.microsoft.com/office/drawing/2014/main" id="{71D7045C-17DF-417C-9979-8D5795DEA1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5" name="Picture 5">
          <a:extLst>
            <a:ext uri="{FF2B5EF4-FFF2-40B4-BE49-F238E27FC236}">
              <a16:creationId xmlns:a16="http://schemas.microsoft.com/office/drawing/2014/main" id="{8028E87A-9DCC-47AC-A9B0-30C799EA4C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6" name="Picture 5">
          <a:extLst>
            <a:ext uri="{FF2B5EF4-FFF2-40B4-BE49-F238E27FC236}">
              <a16:creationId xmlns:a16="http://schemas.microsoft.com/office/drawing/2014/main" id="{707DF8FB-3464-4CD9-984A-B44F3BF437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7" name="Picture 5">
          <a:extLst>
            <a:ext uri="{FF2B5EF4-FFF2-40B4-BE49-F238E27FC236}">
              <a16:creationId xmlns:a16="http://schemas.microsoft.com/office/drawing/2014/main" id="{2C3ABF8C-A0B2-4142-B96E-2E21A87D64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8" name="Picture 5">
          <a:extLst>
            <a:ext uri="{FF2B5EF4-FFF2-40B4-BE49-F238E27FC236}">
              <a16:creationId xmlns:a16="http://schemas.microsoft.com/office/drawing/2014/main" id="{AF11AF63-1BCC-4011-9EB0-7EC594E0E7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9" name="Picture 5">
          <a:extLst>
            <a:ext uri="{FF2B5EF4-FFF2-40B4-BE49-F238E27FC236}">
              <a16:creationId xmlns:a16="http://schemas.microsoft.com/office/drawing/2014/main" id="{CB8EAF74-76E0-4D39-B297-2ECA7D07BE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0" name="Picture 5">
          <a:extLst>
            <a:ext uri="{FF2B5EF4-FFF2-40B4-BE49-F238E27FC236}">
              <a16:creationId xmlns:a16="http://schemas.microsoft.com/office/drawing/2014/main" id="{FBEFE5F5-830B-484A-BE55-E8BF38AACF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1" name="Picture 5">
          <a:extLst>
            <a:ext uri="{FF2B5EF4-FFF2-40B4-BE49-F238E27FC236}">
              <a16:creationId xmlns:a16="http://schemas.microsoft.com/office/drawing/2014/main" id="{A1518BE2-F970-4533-9D04-53CEE8A1C3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2" name="Picture 5">
          <a:extLst>
            <a:ext uri="{FF2B5EF4-FFF2-40B4-BE49-F238E27FC236}">
              <a16:creationId xmlns:a16="http://schemas.microsoft.com/office/drawing/2014/main" id="{3FE30F2C-BFB2-4C0F-9CD5-7EB39283CF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3" name="Picture 5">
          <a:extLst>
            <a:ext uri="{FF2B5EF4-FFF2-40B4-BE49-F238E27FC236}">
              <a16:creationId xmlns:a16="http://schemas.microsoft.com/office/drawing/2014/main" id="{43E1618D-30F9-4A03-8B21-B6FEA3F2D7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4" name="Picture 5">
          <a:extLst>
            <a:ext uri="{FF2B5EF4-FFF2-40B4-BE49-F238E27FC236}">
              <a16:creationId xmlns:a16="http://schemas.microsoft.com/office/drawing/2014/main" id="{A2ACD0DD-C045-4B2B-ABA4-BB6CFC877E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5" name="Picture 5">
          <a:extLst>
            <a:ext uri="{FF2B5EF4-FFF2-40B4-BE49-F238E27FC236}">
              <a16:creationId xmlns:a16="http://schemas.microsoft.com/office/drawing/2014/main" id="{99A253E6-D348-4538-86E1-38DA55F22C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6" name="Picture 5">
          <a:extLst>
            <a:ext uri="{FF2B5EF4-FFF2-40B4-BE49-F238E27FC236}">
              <a16:creationId xmlns:a16="http://schemas.microsoft.com/office/drawing/2014/main" id="{D8113475-A93A-4998-87CF-62ED6A1FE5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7" name="Picture 5">
          <a:extLst>
            <a:ext uri="{FF2B5EF4-FFF2-40B4-BE49-F238E27FC236}">
              <a16:creationId xmlns:a16="http://schemas.microsoft.com/office/drawing/2014/main" id="{90ADC508-7EA3-4207-99A7-ABD4070824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8" name="Picture 5">
          <a:extLst>
            <a:ext uri="{FF2B5EF4-FFF2-40B4-BE49-F238E27FC236}">
              <a16:creationId xmlns:a16="http://schemas.microsoft.com/office/drawing/2014/main" id="{24A7B730-3031-49EC-8EA0-D51FCBED87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9" name="Picture 5">
          <a:extLst>
            <a:ext uri="{FF2B5EF4-FFF2-40B4-BE49-F238E27FC236}">
              <a16:creationId xmlns:a16="http://schemas.microsoft.com/office/drawing/2014/main" id="{A4924563-9031-49E0-8834-5221B42012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0" name="Picture 5">
          <a:extLst>
            <a:ext uri="{FF2B5EF4-FFF2-40B4-BE49-F238E27FC236}">
              <a16:creationId xmlns:a16="http://schemas.microsoft.com/office/drawing/2014/main" id="{14B73EE2-A7F4-4FD8-BA10-4A9C1DDDD6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1" name="Picture 5">
          <a:extLst>
            <a:ext uri="{FF2B5EF4-FFF2-40B4-BE49-F238E27FC236}">
              <a16:creationId xmlns:a16="http://schemas.microsoft.com/office/drawing/2014/main" id="{925A926B-D704-439E-9EEC-F5FC229DF3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2" name="Picture 5">
          <a:extLst>
            <a:ext uri="{FF2B5EF4-FFF2-40B4-BE49-F238E27FC236}">
              <a16:creationId xmlns:a16="http://schemas.microsoft.com/office/drawing/2014/main" id="{7B1942A6-11C1-4FD8-B653-5049910A21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3" name="Picture 5">
          <a:extLst>
            <a:ext uri="{FF2B5EF4-FFF2-40B4-BE49-F238E27FC236}">
              <a16:creationId xmlns:a16="http://schemas.microsoft.com/office/drawing/2014/main" id="{3B168B04-91A4-43D6-9F06-F2F00D5641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4" name="Picture 5">
          <a:extLst>
            <a:ext uri="{FF2B5EF4-FFF2-40B4-BE49-F238E27FC236}">
              <a16:creationId xmlns:a16="http://schemas.microsoft.com/office/drawing/2014/main" id="{308DC9DC-C015-42F3-944E-436A69B99F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5" name="Picture 5">
          <a:extLst>
            <a:ext uri="{FF2B5EF4-FFF2-40B4-BE49-F238E27FC236}">
              <a16:creationId xmlns:a16="http://schemas.microsoft.com/office/drawing/2014/main" id="{7B256BA1-5AE5-4B43-A677-41E8AF91F6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6" name="Picture 5">
          <a:extLst>
            <a:ext uri="{FF2B5EF4-FFF2-40B4-BE49-F238E27FC236}">
              <a16:creationId xmlns:a16="http://schemas.microsoft.com/office/drawing/2014/main" id="{2A18325B-C5EE-4EBE-894D-32B99A57B8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7" name="Picture 5">
          <a:extLst>
            <a:ext uri="{FF2B5EF4-FFF2-40B4-BE49-F238E27FC236}">
              <a16:creationId xmlns:a16="http://schemas.microsoft.com/office/drawing/2014/main" id="{EB277288-4C33-436F-890E-DE79DBED55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8" name="Picture 5">
          <a:extLst>
            <a:ext uri="{FF2B5EF4-FFF2-40B4-BE49-F238E27FC236}">
              <a16:creationId xmlns:a16="http://schemas.microsoft.com/office/drawing/2014/main" id="{38F637C6-3614-4C98-910D-57BDAD77F3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9" name="Picture 5">
          <a:extLst>
            <a:ext uri="{FF2B5EF4-FFF2-40B4-BE49-F238E27FC236}">
              <a16:creationId xmlns:a16="http://schemas.microsoft.com/office/drawing/2014/main" id="{E920960D-D445-42E6-975E-8C7013084A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0" name="Picture 5">
          <a:extLst>
            <a:ext uri="{FF2B5EF4-FFF2-40B4-BE49-F238E27FC236}">
              <a16:creationId xmlns:a16="http://schemas.microsoft.com/office/drawing/2014/main" id="{32BE788C-4B0F-424D-B81C-E28048186B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1" name="Picture 5">
          <a:extLst>
            <a:ext uri="{FF2B5EF4-FFF2-40B4-BE49-F238E27FC236}">
              <a16:creationId xmlns:a16="http://schemas.microsoft.com/office/drawing/2014/main" id="{CAF8C598-183B-4AC3-B0BC-24120CBBE0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2" name="Picture 5">
          <a:extLst>
            <a:ext uri="{FF2B5EF4-FFF2-40B4-BE49-F238E27FC236}">
              <a16:creationId xmlns:a16="http://schemas.microsoft.com/office/drawing/2014/main" id="{FB6E0FAA-1513-4CB3-A093-37F8BF6241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3" name="Picture 5">
          <a:extLst>
            <a:ext uri="{FF2B5EF4-FFF2-40B4-BE49-F238E27FC236}">
              <a16:creationId xmlns:a16="http://schemas.microsoft.com/office/drawing/2014/main" id="{D847950A-F2A4-4165-82CF-155307D128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4" name="Picture 5">
          <a:extLst>
            <a:ext uri="{FF2B5EF4-FFF2-40B4-BE49-F238E27FC236}">
              <a16:creationId xmlns:a16="http://schemas.microsoft.com/office/drawing/2014/main" id="{2459D5A5-865B-435A-8F04-6AD15AB7AE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5" name="Picture 5">
          <a:extLst>
            <a:ext uri="{FF2B5EF4-FFF2-40B4-BE49-F238E27FC236}">
              <a16:creationId xmlns:a16="http://schemas.microsoft.com/office/drawing/2014/main" id="{D97CD85E-F033-46DF-9741-A73774F169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6" name="Picture 5">
          <a:extLst>
            <a:ext uri="{FF2B5EF4-FFF2-40B4-BE49-F238E27FC236}">
              <a16:creationId xmlns:a16="http://schemas.microsoft.com/office/drawing/2014/main" id="{3CFCF12A-5739-4DD7-8F11-CE600A9242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7" name="Picture 5">
          <a:extLst>
            <a:ext uri="{FF2B5EF4-FFF2-40B4-BE49-F238E27FC236}">
              <a16:creationId xmlns:a16="http://schemas.microsoft.com/office/drawing/2014/main" id="{69F07D29-E759-4B4D-B8AC-F78A1B4DD9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8" name="Picture 5">
          <a:extLst>
            <a:ext uri="{FF2B5EF4-FFF2-40B4-BE49-F238E27FC236}">
              <a16:creationId xmlns:a16="http://schemas.microsoft.com/office/drawing/2014/main" id="{5F848E40-BA76-4090-BB24-2C7E24E96C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9" name="Picture 5">
          <a:extLst>
            <a:ext uri="{FF2B5EF4-FFF2-40B4-BE49-F238E27FC236}">
              <a16:creationId xmlns:a16="http://schemas.microsoft.com/office/drawing/2014/main" id="{394852D7-B330-4370-90CF-23FB741FFF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0" name="Picture 5">
          <a:extLst>
            <a:ext uri="{FF2B5EF4-FFF2-40B4-BE49-F238E27FC236}">
              <a16:creationId xmlns:a16="http://schemas.microsoft.com/office/drawing/2014/main" id="{9FE41570-851D-4ECC-AF31-558A672A42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1" name="Picture 5">
          <a:extLst>
            <a:ext uri="{FF2B5EF4-FFF2-40B4-BE49-F238E27FC236}">
              <a16:creationId xmlns:a16="http://schemas.microsoft.com/office/drawing/2014/main" id="{206EBDE0-F1D8-4A40-84E4-DF2A1BDDA9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2" name="Picture 5">
          <a:extLst>
            <a:ext uri="{FF2B5EF4-FFF2-40B4-BE49-F238E27FC236}">
              <a16:creationId xmlns:a16="http://schemas.microsoft.com/office/drawing/2014/main" id="{A2D3C8DE-8D43-41FB-899E-E6C496F2D5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3" name="Picture 5">
          <a:extLst>
            <a:ext uri="{FF2B5EF4-FFF2-40B4-BE49-F238E27FC236}">
              <a16:creationId xmlns:a16="http://schemas.microsoft.com/office/drawing/2014/main" id="{378C843F-C2CF-46E4-90BD-61C2C2B667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4" name="Picture 5">
          <a:extLst>
            <a:ext uri="{FF2B5EF4-FFF2-40B4-BE49-F238E27FC236}">
              <a16:creationId xmlns:a16="http://schemas.microsoft.com/office/drawing/2014/main" id="{7049AF2B-9358-4DC9-B3FF-F238FE0DDE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5" name="Picture 5">
          <a:extLst>
            <a:ext uri="{FF2B5EF4-FFF2-40B4-BE49-F238E27FC236}">
              <a16:creationId xmlns:a16="http://schemas.microsoft.com/office/drawing/2014/main" id="{54254617-548B-4CF5-890C-5E22130190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6" name="Picture 5">
          <a:extLst>
            <a:ext uri="{FF2B5EF4-FFF2-40B4-BE49-F238E27FC236}">
              <a16:creationId xmlns:a16="http://schemas.microsoft.com/office/drawing/2014/main" id="{C6033355-DA49-40C3-8637-B8FCDEF544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7" name="Picture 5">
          <a:extLst>
            <a:ext uri="{FF2B5EF4-FFF2-40B4-BE49-F238E27FC236}">
              <a16:creationId xmlns:a16="http://schemas.microsoft.com/office/drawing/2014/main" id="{BA700666-C907-4068-904E-F34FA02DA2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8" name="Picture 5">
          <a:extLst>
            <a:ext uri="{FF2B5EF4-FFF2-40B4-BE49-F238E27FC236}">
              <a16:creationId xmlns:a16="http://schemas.microsoft.com/office/drawing/2014/main" id="{1C48B4B0-4EF4-4718-878B-39922C6967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9" name="Picture 5">
          <a:extLst>
            <a:ext uri="{FF2B5EF4-FFF2-40B4-BE49-F238E27FC236}">
              <a16:creationId xmlns:a16="http://schemas.microsoft.com/office/drawing/2014/main" id="{3D505431-C508-4913-9A7E-87A1CFDA53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0" name="Picture 5">
          <a:extLst>
            <a:ext uri="{FF2B5EF4-FFF2-40B4-BE49-F238E27FC236}">
              <a16:creationId xmlns:a16="http://schemas.microsoft.com/office/drawing/2014/main" id="{39B944D0-C974-4D10-823E-8E97213A9A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1" name="Picture 5">
          <a:extLst>
            <a:ext uri="{FF2B5EF4-FFF2-40B4-BE49-F238E27FC236}">
              <a16:creationId xmlns:a16="http://schemas.microsoft.com/office/drawing/2014/main" id="{67DAB8F0-959B-4245-A2C1-B129363377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2" name="Picture 5">
          <a:extLst>
            <a:ext uri="{FF2B5EF4-FFF2-40B4-BE49-F238E27FC236}">
              <a16:creationId xmlns:a16="http://schemas.microsoft.com/office/drawing/2014/main" id="{AE120C59-A36F-427B-AB3F-65F5CA91FD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3" name="Picture 5">
          <a:extLst>
            <a:ext uri="{FF2B5EF4-FFF2-40B4-BE49-F238E27FC236}">
              <a16:creationId xmlns:a16="http://schemas.microsoft.com/office/drawing/2014/main" id="{166C2BCD-D004-4FCB-99D6-B7C27C2D10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4" name="Picture 5">
          <a:extLst>
            <a:ext uri="{FF2B5EF4-FFF2-40B4-BE49-F238E27FC236}">
              <a16:creationId xmlns:a16="http://schemas.microsoft.com/office/drawing/2014/main" id="{31A1729F-AB5D-4DBF-9BC1-246F8CD0EC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5" name="Picture 5">
          <a:extLst>
            <a:ext uri="{FF2B5EF4-FFF2-40B4-BE49-F238E27FC236}">
              <a16:creationId xmlns:a16="http://schemas.microsoft.com/office/drawing/2014/main" id="{A2FFF6DF-0752-4AF4-A435-B03A95266A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6" name="Picture 5">
          <a:extLst>
            <a:ext uri="{FF2B5EF4-FFF2-40B4-BE49-F238E27FC236}">
              <a16:creationId xmlns:a16="http://schemas.microsoft.com/office/drawing/2014/main" id="{9482DCE9-BAC5-4F4C-AA9A-723A898EFC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7" name="Picture 5">
          <a:extLst>
            <a:ext uri="{FF2B5EF4-FFF2-40B4-BE49-F238E27FC236}">
              <a16:creationId xmlns:a16="http://schemas.microsoft.com/office/drawing/2014/main" id="{1DDB197B-DEFB-46E8-8DB0-F50498F613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8" name="Picture 5">
          <a:extLst>
            <a:ext uri="{FF2B5EF4-FFF2-40B4-BE49-F238E27FC236}">
              <a16:creationId xmlns:a16="http://schemas.microsoft.com/office/drawing/2014/main" id="{75F6C1A6-5626-4B3A-B1D0-A533BD92E3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9" name="Picture 5">
          <a:extLst>
            <a:ext uri="{FF2B5EF4-FFF2-40B4-BE49-F238E27FC236}">
              <a16:creationId xmlns:a16="http://schemas.microsoft.com/office/drawing/2014/main" id="{25D4D1F7-7B16-4AA2-851B-8F9F3D09E1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0" name="Picture 5">
          <a:extLst>
            <a:ext uri="{FF2B5EF4-FFF2-40B4-BE49-F238E27FC236}">
              <a16:creationId xmlns:a16="http://schemas.microsoft.com/office/drawing/2014/main" id="{B4985DEA-32BF-4070-87D4-F16688F744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1" name="Picture 5">
          <a:extLst>
            <a:ext uri="{FF2B5EF4-FFF2-40B4-BE49-F238E27FC236}">
              <a16:creationId xmlns:a16="http://schemas.microsoft.com/office/drawing/2014/main" id="{F9A63C77-C4AF-4D3D-9338-532CA77862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2" name="Picture 5">
          <a:extLst>
            <a:ext uri="{FF2B5EF4-FFF2-40B4-BE49-F238E27FC236}">
              <a16:creationId xmlns:a16="http://schemas.microsoft.com/office/drawing/2014/main" id="{AFEB05D4-95E5-48A4-B081-97446DD4EE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3" name="Picture 5">
          <a:extLst>
            <a:ext uri="{FF2B5EF4-FFF2-40B4-BE49-F238E27FC236}">
              <a16:creationId xmlns:a16="http://schemas.microsoft.com/office/drawing/2014/main" id="{91886216-F389-4613-ACD1-174BEB1F48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4" name="Picture 5">
          <a:extLst>
            <a:ext uri="{FF2B5EF4-FFF2-40B4-BE49-F238E27FC236}">
              <a16:creationId xmlns:a16="http://schemas.microsoft.com/office/drawing/2014/main" id="{434B0C37-7E18-49AB-8016-FF51F4746D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5" name="Picture 5">
          <a:extLst>
            <a:ext uri="{FF2B5EF4-FFF2-40B4-BE49-F238E27FC236}">
              <a16:creationId xmlns:a16="http://schemas.microsoft.com/office/drawing/2014/main" id="{311F1BE1-040B-46D1-809A-E634A906EB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6" name="Picture 5">
          <a:extLst>
            <a:ext uri="{FF2B5EF4-FFF2-40B4-BE49-F238E27FC236}">
              <a16:creationId xmlns:a16="http://schemas.microsoft.com/office/drawing/2014/main" id="{FAE41797-BDB3-473E-93D9-01FA4B8EF9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7" name="Picture 5">
          <a:extLst>
            <a:ext uri="{FF2B5EF4-FFF2-40B4-BE49-F238E27FC236}">
              <a16:creationId xmlns:a16="http://schemas.microsoft.com/office/drawing/2014/main" id="{81E755B8-5245-42FA-B89F-7A73EEAE88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8" name="Picture 5">
          <a:extLst>
            <a:ext uri="{FF2B5EF4-FFF2-40B4-BE49-F238E27FC236}">
              <a16:creationId xmlns:a16="http://schemas.microsoft.com/office/drawing/2014/main" id="{525A9751-E5C0-4C6E-AD2E-B3227BE275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9" name="Picture 5">
          <a:extLst>
            <a:ext uri="{FF2B5EF4-FFF2-40B4-BE49-F238E27FC236}">
              <a16:creationId xmlns:a16="http://schemas.microsoft.com/office/drawing/2014/main" id="{6C977A61-6630-4C20-9F26-5058697C2E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0" name="Picture 5">
          <a:extLst>
            <a:ext uri="{FF2B5EF4-FFF2-40B4-BE49-F238E27FC236}">
              <a16:creationId xmlns:a16="http://schemas.microsoft.com/office/drawing/2014/main" id="{E699DACE-6E3E-4430-9D8E-7EE3610A12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1" name="Picture 5">
          <a:extLst>
            <a:ext uri="{FF2B5EF4-FFF2-40B4-BE49-F238E27FC236}">
              <a16:creationId xmlns:a16="http://schemas.microsoft.com/office/drawing/2014/main" id="{DD4D7B18-414D-4EA9-9661-E624D59225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2" name="Picture 5">
          <a:extLst>
            <a:ext uri="{FF2B5EF4-FFF2-40B4-BE49-F238E27FC236}">
              <a16:creationId xmlns:a16="http://schemas.microsoft.com/office/drawing/2014/main" id="{F435625B-6B8B-4FA6-92F9-F0CBEC8DF5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3" name="Picture 5">
          <a:extLst>
            <a:ext uri="{FF2B5EF4-FFF2-40B4-BE49-F238E27FC236}">
              <a16:creationId xmlns:a16="http://schemas.microsoft.com/office/drawing/2014/main" id="{999EDDFC-F325-4660-982C-8BF0E250A0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4" name="Picture 5">
          <a:extLst>
            <a:ext uri="{FF2B5EF4-FFF2-40B4-BE49-F238E27FC236}">
              <a16:creationId xmlns:a16="http://schemas.microsoft.com/office/drawing/2014/main" id="{5ED31F0B-6804-4441-B12F-CE10592C66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5" name="Picture 5">
          <a:extLst>
            <a:ext uri="{FF2B5EF4-FFF2-40B4-BE49-F238E27FC236}">
              <a16:creationId xmlns:a16="http://schemas.microsoft.com/office/drawing/2014/main" id="{3E9A6E90-E991-4349-A517-3AF961876F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6" name="Picture 5">
          <a:extLst>
            <a:ext uri="{FF2B5EF4-FFF2-40B4-BE49-F238E27FC236}">
              <a16:creationId xmlns:a16="http://schemas.microsoft.com/office/drawing/2014/main" id="{606DFED6-C9FA-4344-8DC4-46163B9536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7" name="Picture 5">
          <a:extLst>
            <a:ext uri="{FF2B5EF4-FFF2-40B4-BE49-F238E27FC236}">
              <a16:creationId xmlns:a16="http://schemas.microsoft.com/office/drawing/2014/main" id="{35160BB7-AAB9-469B-B229-E381483DC0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8" name="Picture 5">
          <a:extLst>
            <a:ext uri="{FF2B5EF4-FFF2-40B4-BE49-F238E27FC236}">
              <a16:creationId xmlns:a16="http://schemas.microsoft.com/office/drawing/2014/main" id="{3AED7828-4D55-4534-9B02-CE47D2A526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9" name="Picture 5">
          <a:extLst>
            <a:ext uri="{FF2B5EF4-FFF2-40B4-BE49-F238E27FC236}">
              <a16:creationId xmlns:a16="http://schemas.microsoft.com/office/drawing/2014/main" id="{A3E46ED7-B120-4E26-8E30-91AF3E1CD0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0" name="Picture 5">
          <a:extLst>
            <a:ext uri="{FF2B5EF4-FFF2-40B4-BE49-F238E27FC236}">
              <a16:creationId xmlns:a16="http://schemas.microsoft.com/office/drawing/2014/main" id="{DE2C89BE-153F-4DE5-AB9E-8348C4769C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1" name="Picture 5">
          <a:extLst>
            <a:ext uri="{FF2B5EF4-FFF2-40B4-BE49-F238E27FC236}">
              <a16:creationId xmlns:a16="http://schemas.microsoft.com/office/drawing/2014/main" id="{69B1A995-C573-4F8F-A059-AFDA93B2A0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2" name="Picture 5">
          <a:extLst>
            <a:ext uri="{FF2B5EF4-FFF2-40B4-BE49-F238E27FC236}">
              <a16:creationId xmlns:a16="http://schemas.microsoft.com/office/drawing/2014/main" id="{6CE7DEBC-B8E3-4B14-8C47-313785FD2C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3" name="Picture 5">
          <a:extLst>
            <a:ext uri="{FF2B5EF4-FFF2-40B4-BE49-F238E27FC236}">
              <a16:creationId xmlns:a16="http://schemas.microsoft.com/office/drawing/2014/main" id="{7FBA9E71-2396-432A-88F6-D50C17D8A6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4" name="Picture 5">
          <a:extLst>
            <a:ext uri="{FF2B5EF4-FFF2-40B4-BE49-F238E27FC236}">
              <a16:creationId xmlns:a16="http://schemas.microsoft.com/office/drawing/2014/main" id="{2E92ABEE-2325-490E-803E-3715EEFCCC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5" name="Picture 5">
          <a:extLst>
            <a:ext uri="{FF2B5EF4-FFF2-40B4-BE49-F238E27FC236}">
              <a16:creationId xmlns:a16="http://schemas.microsoft.com/office/drawing/2014/main" id="{87C09401-773D-479A-A217-F8650D33F9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6" name="Picture 5">
          <a:extLst>
            <a:ext uri="{FF2B5EF4-FFF2-40B4-BE49-F238E27FC236}">
              <a16:creationId xmlns:a16="http://schemas.microsoft.com/office/drawing/2014/main" id="{02CFE6EA-2F49-4595-8229-14F50FC946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7" name="Picture 5">
          <a:extLst>
            <a:ext uri="{FF2B5EF4-FFF2-40B4-BE49-F238E27FC236}">
              <a16:creationId xmlns:a16="http://schemas.microsoft.com/office/drawing/2014/main" id="{9951FFF3-EBE2-4C49-8F78-3EDD713666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8" name="Picture 5">
          <a:extLst>
            <a:ext uri="{FF2B5EF4-FFF2-40B4-BE49-F238E27FC236}">
              <a16:creationId xmlns:a16="http://schemas.microsoft.com/office/drawing/2014/main" id="{D28B2C13-4E65-46E7-AEA3-DF82F22825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9" name="Picture 5">
          <a:extLst>
            <a:ext uri="{FF2B5EF4-FFF2-40B4-BE49-F238E27FC236}">
              <a16:creationId xmlns:a16="http://schemas.microsoft.com/office/drawing/2014/main" id="{2A3F3BCB-F068-458F-8B5B-8499195785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0" name="Picture 5">
          <a:extLst>
            <a:ext uri="{FF2B5EF4-FFF2-40B4-BE49-F238E27FC236}">
              <a16:creationId xmlns:a16="http://schemas.microsoft.com/office/drawing/2014/main" id="{CD723BC9-88A4-416C-A2EA-FE8FEFA1B2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1" name="Picture 5">
          <a:extLst>
            <a:ext uri="{FF2B5EF4-FFF2-40B4-BE49-F238E27FC236}">
              <a16:creationId xmlns:a16="http://schemas.microsoft.com/office/drawing/2014/main" id="{014AD47A-EDD2-4367-8C9F-3877AF1EDF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2" name="Picture 5">
          <a:extLst>
            <a:ext uri="{FF2B5EF4-FFF2-40B4-BE49-F238E27FC236}">
              <a16:creationId xmlns:a16="http://schemas.microsoft.com/office/drawing/2014/main" id="{672B365F-C2E1-4BAF-8080-2B79445701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3" name="Picture 5">
          <a:extLst>
            <a:ext uri="{FF2B5EF4-FFF2-40B4-BE49-F238E27FC236}">
              <a16:creationId xmlns:a16="http://schemas.microsoft.com/office/drawing/2014/main" id="{58D0F582-37C7-4F8C-8412-B32BFCE1B5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4" name="Picture 5">
          <a:extLst>
            <a:ext uri="{FF2B5EF4-FFF2-40B4-BE49-F238E27FC236}">
              <a16:creationId xmlns:a16="http://schemas.microsoft.com/office/drawing/2014/main" id="{3CA659D1-91DB-45F2-B868-CBC0996754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5" name="Picture 5">
          <a:extLst>
            <a:ext uri="{FF2B5EF4-FFF2-40B4-BE49-F238E27FC236}">
              <a16:creationId xmlns:a16="http://schemas.microsoft.com/office/drawing/2014/main" id="{F5359E4F-60B5-4B17-BD3B-5B746F8F1A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6" name="Picture 5">
          <a:extLst>
            <a:ext uri="{FF2B5EF4-FFF2-40B4-BE49-F238E27FC236}">
              <a16:creationId xmlns:a16="http://schemas.microsoft.com/office/drawing/2014/main" id="{2241EA31-8B9E-47F0-932B-C719E67185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7" name="Picture 5">
          <a:extLst>
            <a:ext uri="{FF2B5EF4-FFF2-40B4-BE49-F238E27FC236}">
              <a16:creationId xmlns:a16="http://schemas.microsoft.com/office/drawing/2014/main" id="{9F29C612-ED4B-4388-91C5-BD75528DAB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8" name="Picture 5">
          <a:extLst>
            <a:ext uri="{FF2B5EF4-FFF2-40B4-BE49-F238E27FC236}">
              <a16:creationId xmlns:a16="http://schemas.microsoft.com/office/drawing/2014/main" id="{7A5CA68E-BA83-436D-A1D7-271EAC5BFF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9" name="Picture 5">
          <a:extLst>
            <a:ext uri="{FF2B5EF4-FFF2-40B4-BE49-F238E27FC236}">
              <a16:creationId xmlns:a16="http://schemas.microsoft.com/office/drawing/2014/main" id="{D29BC437-2F85-45B3-9043-F69FBA02A3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0" name="Picture 5">
          <a:extLst>
            <a:ext uri="{FF2B5EF4-FFF2-40B4-BE49-F238E27FC236}">
              <a16:creationId xmlns:a16="http://schemas.microsoft.com/office/drawing/2014/main" id="{70B1BB8B-07C9-4357-829A-C025E99741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1" name="Picture 5">
          <a:extLst>
            <a:ext uri="{FF2B5EF4-FFF2-40B4-BE49-F238E27FC236}">
              <a16:creationId xmlns:a16="http://schemas.microsoft.com/office/drawing/2014/main" id="{B23951BA-5286-48D0-984F-E7DE6F8156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2" name="Picture 5">
          <a:extLst>
            <a:ext uri="{FF2B5EF4-FFF2-40B4-BE49-F238E27FC236}">
              <a16:creationId xmlns:a16="http://schemas.microsoft.com/office/drawing/2014/main" id="{6F6A34B4-587C-410B-85B6-4A334090E5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3" name="Picture 5">
          <a:extLst>
            <a:ext uri="{FF2B5EF4-FFF2-40B4-BE49-F238E27FC236}">
              <a16:creationId xmlns:a16="http://schemas.microsoft.com/office/drawing/2014/main" id="{A17950DE-F305-4169-BE20-1B0FCDCE1E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4" name="Picture 5">
          <a:extLst>
            <a:ext uri="{FF2B5EF4-FFF2-40B4-BE49-F238E27FC236}">
              <a16:creationId xmlns:a16="http://schemas.microsoft.com/office/drawing/2014/main" id="{F57D34E8-B64A-443B-91BC-DB25E2ABAF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5" name="Picture 5">
          <a:extLst>
            <a:ext uri="{FF2B5EF4-FFF2-40B4-BE49-F238E27FC236}">
              <a16:creationId xmlns:a16="http://schemas.microsoft.com/office/drawing/2014/main" id="{37978FB5-5966-43E2-8124-0D098C0E33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6" name="Picture 5">
          <a:extLst>
            <a:ext uri="{FF2B5EF4-FFF2-40B4-BE49-F238E27FC236}">
              <a16:creationId xmlns:a16="http://schemas.microsoft.com/office/drawing/2014/main" id="{B23CC820-FF57-493C-B21C-6112B08C87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7" name="Picture 5">
          <a:extLst>
            <a:ext uri="{FF2B5EF4-FFF2-40B4-BE49-F238E27FC236}">
              <a16:creationId xmlns:a16="http://schemas.microsoft.com/office/drawing/2014/main" id="{DDACD6F2-3DEB-4A5F-B1A5-A9E63DF56F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8" name="Picture 5">
          <a:extLst>
            <a:ext uri="{FF2B5EF4-FFF2-40B4-BE49-F238E27FC236}">
              <a16:creationId xmlns:a16="http://schemas.microsoft.com/office/drawing/2014/main" id="{461DFB1B-85D8-40B5-B8D4-D4C527D101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9" name="Picture 5">
          <a:extLst>
            <a:ext uri="{FF2B5EF4-FFF2-40B4-BE49-F238E27FC236}">
              <a16:creationId xmlns:a16="http://schemas.microsoft.com/office/drawing/2014/main" id="{006D97FC-3DBF-4BCE-AE8C-5935D75A2E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0" name="Picture 5">
          <a:extLst>
            <a:ext uri="{FF2B5EF4-FFF2-40B4-BE49-F238E27FC236}">
              <a16:creationId xmlns:a16="http://schemas.microsoft.com/office/drawing/2014/main" id="{2957EA02-274E-48CB-AD29-FED7981938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1" name="Picture 5">
          <a:extLst>
            <a:ext uri="{FF2B5EF4-FFF2-40B4-BE49-F238E27FC236}">
              <a16:creationId xmlns:a16="http://schemas.microsoft.com/office/drawing/2014/main" id="{AC978B04-AD61-4075-9312-D713BFFDDF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2" name="Picture 5">
          <a:extLst>
            <a:ext uri="{FF2B5EF4-FFF2-40B4-BE49-F238E27FC236}">
              <a16:creationId xmlns:a16="http://schemas.microsoft.com/office/drawing/2014/main" id="{8F10B30A-73C4-4B06-AEF0-46154DA534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3" name="Picture 5">
          <a:extLst>
            <a:ext uri="{FF2B5EF4-FFF2-40B4-BE49-F238E27FC236}">
              <a16:creationId xmlns:a16="http://schemas.microsoft.com/office/drawing/2014/main" id="{40605560-5678-47C9-90B6-2F04CB9C4A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4" name="Picture 5">
          <a:extLst>
            <a:ext uri="{FF2B5EF4-FFF2-40B4-BE49-F238E27FC236}">
              <a16:creationId xmlns:a16="http://schemas.microsoft.com/office/drawing/2014/main" id="{9B90EF98-F2D8-4E3D-9877-C6291723D6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5" name="Picture 5">
          <a:extLst>
            <a:ext uri="{FF2B5EF4-FFF2-40B4-BE49-F238E27FC236}">
              <a16:creationId xmlns:a16="http://schemas.microsoft.com/office/drawing/2014/main" id="{1B4FACD7-B72E-480B-BD53-0662A6AF60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6" name="Picture 5">
          <a:extLst>
            <a:ext uri="{FF2B5EF4-FFF2-40B4-BE49-F238E27FC236}">
              <a16:creationId xmlns:a16="http://schemas.microsoft.com/office/drawing/2014/main" id="{43772CDC-81DF-43F1-9A50-6104E0E93E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7" name="Picture 5">
          <a:extLst>
            <a:ext uri="{FF2B5EF4-FFF2-40B4-BE49-F238E27FC236}">
              <a16:creationId xmlns:a16="http://schemas.microsoft.com/office/drawing/2014/main" id="{47A457DF-5B6F-4C54-9ECF-08ACC2E0B4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8" name="Picture 5">
          <a:extLst>
            <a:ext uri="{FF2B5EF4-FFF2-40B4-BE49-F238E27FC236}">
              <a16:creationId xmlns:a16="http://schemas.microsoft.com/office/drawing/2014/main" id="{7A632410-2BF2-4867-B65E-1D87DF166B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9" name="Picture 5">
          <a:extLst>
            <a:ext uri="{FF2B5EF4-FFF2-40B4-BE49-F238E27FC236}">
              <a16:creationId xmlns:a16="http://schemas.microsoft.com/office/drawing/2014/main" id="{38AB85CF-3529-4472-B059-47254745F6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0" name="Picture 5">
          <a:extLst>
            <a:ext uri="{FF2B5EF4-FFF2-40B4-BE49-F238E27FC236}">
              <a16:creationId xmlns:a16="http://schemas.microsoft.com/office/drawing/2014/main" id="{46F56E6B-DF5F-4AA1-ADD8-3AF16093E0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1" name="Picture 5">
          <a:extLst>
            <a:ext uri="{FF2B5EF4-FFF2-40B4-BE49-F238E27FC236}">
              <a16:creationId xmlns:a16="http://schemas.microsoft.com/office/drawing/2014/main" id="{1F426A07-B345-485E-A15D-1FF889EB49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2" name="Picture 5">
          <a:extLst>
            <a:ext uri="{FF2B5EF4-FFF2-40B4-BE49-F238E27FC236}">
              <a16:creationId xmlns:a16="http://schemas.microsoft.com/office/drawing/2014/main" id="{26385703-7FF6-4083-BF8B-074D237286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3" name="Picture 5">
          <a:extLst>
            <a:ext uri="{FF2B5EF4-FFF2-40B4-BE49-F238E27FC236}">
              <a16:creationId xmlns:a16="http://schemas.microsoft.com/office/drawing/2014/main" id="{4B8A2C18-A862-4DAB-8A67-D6CDFEE886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4" name="Picture 5">
          <a:extLst>
            <a:ext uri="{FF2B5EF4-FFF2-40B4-BE49-F238E27FC236}">
              <a16:creationId xmlns:a16="http://schemas.microsoft.com/office/drawing/2014/main" id="{686FC8D6-4C34-4EB6-9E05-423CD900D1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5" name="Picture 5">
          <a:extLst>
            <a:ext uri="{FF2B5EF4-FFF2-40B4-BE49-F238E27FC236}">
              <a16:creationId xmlns:a16="http://schemas.microsoft.com/office/drawing/2014/main" id="{2B0DD65D-9E1A-4B0C-B44E-12796AA34F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6" name="Picture 5">
          <a:extLst>
            <a:ext uri="{FF2B5EF4-FFF2-40B4-BE49-F238E27FC236}">
              <a16:creationId xmlns:a16="http://schemas.microsoft.com/office/drawing/2014/main" id="{4771172E-D021-4039-9B21-192316CB91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7" name="Picture 5">
          <a:extLst>
            <a:ext uri="{FF2B5EF4-FFF2-40B4-BE49-F238E27FC236}">
              <a16:creationId xmlns:a16="http://schemas.microsoft.com/office/drawing/2014/main" id="{69E30611-BD7A-4A2A-A506-F390147BE3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8" name="Picture 5">
          <a:extLst>
            <a:ext uri="{FF2B5EF4-FFF2-40B4-BE49-F238E27FC236}">
              <a16:creationId xmlns:a16="http://schemas.microsoft.com/office/drawing/2014/main" id="{7B47AA3F-793A-400C-AB5B-B8B360335A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9" name="Picture 5">
          <a:extLst>
            <a:ext uri="{FF2B5EF4-FFF2-40B4-BE49-F238E27FC236}">
              <a16:creationId xmlns:a16="http://schemas.microsoft.com/office/drawing/2014/main" id="{298E6704-9BAD-46FC-AC9F-A90F28B448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0" name="Picture 5">
          <a:extLst>
            <a:ext uri="{FF2B5EF4-FFF2-40B4-BE49-F238E27FC236}">
              <a16:creationId xmlns:a16="http://schemas.microsoft.com/office/drawing/2014/main" id="{742DC944-0CBB-487C-A97A-DA1CD7BE97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1" name="Picture 5">
          <a:extLst>
            <a:ext uri="{FF2B5EF4-FFF2-40B4-BE49-F238E27FC236}">
              <a16:creationId xmlns:a16="http://schemas.microsoft.com/office/drawing/2014/main" id="{5A6CBD6F-B11F-45A6-9BDA-070C077EC2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2" name="Picture 5">
          <a:extLst>
            <a:ext uri="{FF2B5EF4-FFF2-40B4-BE49-F238E27FC236}">
              <a16:creationId xmlns:a16="http://schemas.microsoft.com/office/drawing/2014/main" id="{B57B1024-D2FA-4419-8B3E-CD1B082D56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3" name="Picture 5">
          <a:extLst>
            <a:ext uri="{FF2B5EF4-FFF2-40B4-BE49-F238E27FC236}">
              <a16:creationId xmlns:a16="http://schemas.microsoft.com/office/drawing/2014/main" id="{D447EF19-AEF4-4512-996E-14F77AF06F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4" name="Picture 5">
          <a:extLst>
            <a:ext uri="{FF2B5EF4-FFF2-40B4-BE49-F238E27FC236}">
              <a16:creationId xmlns:a16="http://schemas.microsoft.com/office/drawing/2014/main" id="{B37DD291-7A0F-4E60-B2B0-5E2D347680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5" name="Picture 5">
          <a:extLst>
            <a:ext uri="{FF2B5EF4-FFF2-40B4-BE49-F238E27FC236}">
              <a16:creationId xmlns:a16="http://schemas.microsoft.com/office/drawing/2014/main" id="{04270795-506F-4C54-A4C1-B61F3B9FE0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6" name="Picture 5">
          <a:extLst>
            <a:ext uri="{FF2B5EF4-FFF2-40B4-BE49-F238E27FC236}">
              <a16:creationId xmlns:a16="http://schemas.microsoft.com/office/drawing/2014/main" id="{F189AB36-9FD3-43DC-AA36-AA24218442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7" name="Picture 5">
          <a:extLst>
            <a:ext uri="{FF2B5EF4-FFF2-40B4-BE49-F238E27FC236}">
              <a16:creationId xmlns:a16="http://schemas.microsoft.com/office/drawing/2014/main" id="{48A2C8B5-45EF-4CA6-9A08-6CBFA9BDC5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8" name="Picture 5">
          <a:extLst>
            <a:ext uri="{FF2B5EF4-FFF2-40B4-BE49-F238E27FC236}">
              <a16:creationId xmlns:a16="http://schemas.microsoft.com/office/drawing/2014/main" id="{062A2780-7FFB-40A5-AA4F-E1382F1BAC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9" name="Picture 5">
          <a:extLst>
            <a:ext uri="{FF2B5EF4-FFF2-40B4-BE49-F238E27FC236}">
              <a16:creationId xmlns:a16="http://schemas.microsoft.com/office/drawing/2014/main" id="{CAD5426E-BA9E-4AD9-A8E6-9D1BB6ECFF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0" name="Picture 5">
          <a:extLst>
            <a:ext uri="{FF2B5EF4-FFF2-40B4-BE49-F238E27FC236}">
              <a16:creationId xmlns:a16="http://schemas.microsoft.com/office/drawing/2014/main" id="{A15634EB-8AB4-4DC7-99A2-2B7A75A478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1" name="Picture 5">
          <a:extLst>
            <a:ext uri="{FF2B5EF4-FFF2-40B4-BE49-F238E27FC236}">
              <a16:creationId xmlns:a16="http://schemas.microsoft.com/office/drawing/2014/main" id="{1F708E51-744F-4B54-ACF9-37623BB1DA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2" name="Picture 5">
          <a:extLst>
            <a:ext uri="{FF2B5EF4-FFF2-40B4-BE49-F238E27FC236}">
              <a16:creationId xmlns:a16="http://schemas.microsoft.com/office/drawing/2014/main" id="{E5C25341-36D1-494C-8A0A-8D37D12816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3" name="Picture 5">
          <a:extLst>
            <a:ext uri="{FF2B5EF4-FFF2-40B4-BE49-F238E27FC236}">
              <a16:creationId xmlns:a16="http://schemas.microsoft.com/office/drawing/2014/main" id="{890E181A-CCDE-4DD4-A0E4-CA3E914616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4" name="Picture 5">
          <a:extLst>
            <a:ext uri="{FF2B5EF4-FFF2-40B4-BE49-F238E27FC236}">
              <a16:creationId xmlns:a16="http://schemas.microsoft.com/office/drawing/2014/main" id="{C336F8A7-0E7F-40B9-921F-5BA7CDE9AB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5" name="Picture 5">
          <a:extLst>
            <a:ext uri="{FF2B5EF4-FFF2-40B4-BE49-F238E27FC236}">
              <a16:creationId xmlns:a16="http://schemas.microsoft.com/office/drawing/2014/main" id="{D37DD4B4-F767-47A1-A5FD-BFAD4A96C3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6" name="Picture 5">
          <a:extLst>
            <a:ext uri="{FF2B5EF4-FFF2-40B4-BE49-F238E27FC236}">
              <a16:creationId xmlns:a16="http://schemas.microsoft.com/office/drawing/2014/main" id="{7DB145A7-D0C7-45D5-8725-DF8F78AEB9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7" name="Picture 5">
          <a:extLst>
            <a:ext uri="{FF2B5EF4-FFF2-40B4-BE49-F238E27FC236}">
              <a16:creationId xmlns:a16="http://schemas.microsoft.com/office/drawing/2014/main" id="{16DB770A-6456-4650-80AA-1C9440ABCA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8" name="Picture 5">
          <a:extLst>
            <a:ext uri="{FF2B5EF4-FFF2-40B4-BE49-F238E27FC236}">
              <a16:creationId xmlns:a16="http://schemas.microsoft.com/office/drawing/2014/main" id="{3E9DE11C-F1D1-4C72-A86C-D3D58BC036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9" name="Picture 5">
          <a:extLst>
            <a:ext uri="{FF2B5EF4-FFF2-40B4-BE49-F238E27FC236}">
              <a16:creationId xmlns:a16="http://schemas.microsoft.com/office/drawing/2014/main" id="{ECD5DADF-316B-4F71-AD52-DF9F09897B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0" name="Picture 5">
          <a:extLst>
            <a:ext uri="{FF2B5EF4-FFF2-40B4-BE49-F238E27FC236}">
              <a16:creationId xmlns:a16="http://schemas.microsoft.com/office/drawing/2014/main" id="{2AF30A72-04BB-4E86-9AD7-3CBE0600C6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1" name="Picture 5">
          <a:extLst>
            <a:ext uri="{FF2B5EF4-FFF2-40B4-BE49-F238E27FC236}">
              <a16:creationId xmlns:a16="http://schemas.microsoft.com/office/drawing/2014/main" id="{54A24D0D-815C-409D-BB1E-8788479D9F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2" name="Picture 5">
          <a:extLst>
            <a:ext uri="{FF2B5EF4-FFF2-40B4-BE49-F238E27FC236}">
              <a16:creationId xmlns:a16="http://schemas.microsoft.com/office/drawing/2014/main" id="{BCBBAF1E-6CAA-4DB0-BBB7-C1DDE167E4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3" name="Picture 5">
          <a:extLst>
            <a:ext uri="{FF2B5EF4-FFF2-40B4-BE49-F238E27FC236}">
              <a16:creationId xmlns:a16="http://schemas.microsoft.com/office/drawing/2014/main" id="{47015504-A916-4FE1-A34C-3F16F65465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4" name="Picture 5">
          <a:extLst>
            <a:ext uri="{FF2B5EF4-FFF2-40B4-BE49-F238E27FC236}">
              <a16:creationId xmlns:a16="http://schemas.microsoft.com/office/drawing/2014/main" id="{2C8BECFE-F76E-4B88-8834-DF153DCD75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5" name="Picture 5">
          <a:extLst>
            <a:ext uri="{FF2B5EF4-FFF2-40B4-BE49-F238E27FC236}">
              <a16:creationId xmlns:a16="http://schemas.microsoft.com/office/drawing/2014/main" id="{E3746F4B-B9A3-440F-AB8E-C0E976D069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6" name="Picture 5">
          <a:extLst>
            <a:ext uri="{FF2B5EF4-FFF2-40B4-BE49-F238E27FC236}">
              <a16:creationId xmlns:a16="http://schemas.microsoft.com/office/drawing/2014/main" id="{396DFB50-BD1F-4312-9134-4AA3FA8992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7" name="Picture 5">
          <a:extLst>
            <a:ext uri="{FF2B5EF4-FFF2-40B4-BE49-F238E27FC236}">
              <a16:creationId xmlns:a16="http://schemas.microsoft.com/office/drawing/2014/main" id="{D2995C8C-856A-4775-9EAF-FB74C6C66A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8" name="Picture 5">
          <a:extLst>
            <a:ext uri="{FF2B5EF4-FFF2-40B4-BE49-F238E27FC236}">
              <a16:creationId xmlns:a16="http://schemas.microsoft.com/office/drawing/2014/main" id="{AC51B371-09A3-470E-98C7-0A3FC05DBA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9" name="Picture 5">
          <a:extLst>
            <a:ext uri="{FF2B5EF4-FFF2-40B4-BE49-F238E27FC236}">
              <a16:creationId xmlns:a16="http://schemas.microsoft.com/office/drawing/2014/main" id="{398DDAB6-7FD1-4A05-A4A6-44AACA8594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0" name="Picture 5">
          <a:extLst>
            <a:ext uri="{FF2B5EF4-FFF2-40B4-BE49-F238E27FC236}">
              <a16:creationId xmlns:a16="http://schemas.microsoft.com/office/drawing/2014/main" id="{D04FE8A7-F54A-4938-95DE-2EFE09557C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1" name="Picture 5">
          <a:extLst>
            <a:ext uri="{FF2B5EF4-FFF2-40B4-BE49-F238E27FC236}">
              <a16:creationId xmlns:a16="http://schemas.microsoft.com/office/drawing/2014/main" id="{A31DD1CC-68B6-4513-A84F-0A7D6FDA56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2" name="Picture 5">
          <a:extLst>
            <a:ext uri="{FF2B5EF4-FFF2-40B4-BE49-F238E27FC236}">
              <a16:creationId xmlns:a16="http://schemas.microsoft.com/office/drawing/2014/main" id="{BB870C72-35FF-4070-B223-2EEF6F3623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3" name="Picture 5">
          <a:extLst>
            <a:ext uri="{FF2B5EF4-FFF2-40B4-BE49-F238E27FC236}">
              <a16:creationId xmlns:a16="http://schemas.microsoft.com/office/drawing/2014/main" id="{CE2A16D6-DD89-48EB-9C7C-4892C399ED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4" name="Picture 5">
          <a:extLst>
            <a:ext uri="{FF2B5EF4-FFF2-40B4-BE49-F238E27FC236}">
              <a16:creationId xmlns:a16="http://schemas.microsoft.com/office/drawing/2014/main" id="{02CDE27E-D910-44BB-93AB-E53101FB66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5" name="Picture 5">
          <a:extLst>
            <a:ext uri="{FF2B5EF4-FFF2-40B4-BE49-F238E27FC236}">
              <a16:creationId xmlns:a16="http://schemas.microsoft.com/office/drawing/2014/main" id="{BBF51054-EB63-4250-BF12-D4B7B467D3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6" name="Picture 5">
          <a:extLst>
            <a:ext uri="{FF2B5EF4-FFF2-40B4-BE49-F238E27FC236}">
              <a16:creationId xmlns:a16="http://schemas.microsoft.com/office/drawing/2014/main" id="{BD64A7CB-B41E-43AA-8421-20759DC471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7" name="Picture 5">
          <a:extLst>
            <a:ext uri="{FF2B5EF4-FFF2-40B4-BE49-F238E27FC236}">
              <a16:creationId xmlns:a16="http://schemas.microsoft.com/office/drawing/2014/main" id="{3BBCE47B-48AC-487F-927A-FFE4BBA87F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8" name="Picture 5">
          <a:extLst>
            <a:ext uri="{FF2B5EF4-FFF2-40B4-BE49-F238E27FC236}">
              <a16:creationId xmlns:a16="http://schemas.microsoft.com/office/drawing/2014/main" id="{0D4DC00D-EE85-4980-9D15-8680B44909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9" name="Picture 5">
          <a:extLst>
            <a:ext uri="{FF2B5EF4-FFF2-40B4-BE49-F238E27FC236}">
              <a16:creationId xmlns:a16="http://schemas.microsoft.com/office/drawing/2014/main" id="{6FEDFB07-D386-44AF-84EB-D85FD0D9EE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0" name="Picture 5">
          <a:extLst>
            <a:ext uri="{FF2B5EF4-FFF2-40B4-BE49-F238E27FC236}">
              <a16:creationId xmlns:a16="http://schemas.microsoft.com/office/drawing/2014/main" id="{84E96BBC-5BC9-47D1-85F9-A91D0E5DEE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1" name="Picture 5">
          <a:extLst>
            <a:ext uri="{FF2B5EF4-FFF2-40B4-BE49-F238E27FC236}">
              <a16:creationId xmlns:a16="http://schemas.microsoft.com/office/drawing/2014/main" id="{BE3594B9-93C9-4705-BC97-80C69B0796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2" name="Picture 5">
          <a:extLst>
            <a:ext uri="{FF2B5EF4-FFF2-40B4-BE49-F238E27FC236}">
              <a16:creationId xmlns:a16="http://schemas.microsoft.com/office/drawing/2014/main" id="{60378FD4-B140-4A65-9BC8-22ADC55AB9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3" name="Picture 5">
          <a:extLst>
            <a:ext uri="{FF2B5EF4-FFF2-40B4-BE49-F238E27FC236}">
              <a16:creationId xmlns:a16="http://schemas.microsoft.com/office/drawing/2014/main" id="{1262B259-1DB7-4D60-8463-F9321D1CEE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4" name="Picture 5">
          <a:extLst>
            <a:ext uri="{FF2B5EF4-FFF2-40B4-BE49-F238E27FC236}">
              <a16:creationId xmlns:a16="http://schemas.microsoft.com/office/drawing/2014/main" id="{F0FFBC0F-9382-4995-B1F7-17BEEA6D8C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5" name="Picture 5">
          <a:extLst>
            <a:ext uri="{FF2B5EF4-FFF2-40B4-BE49-F238E27FC236}">
              <a16:creationId xmlns:a16="http://schemas.microsoft.com/office/drawing/2014/main" id="{424FAC21-C791-4E68-8DC1-F6BBC654D5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6" name="Picture 5">
          <a:extLst>
            <a:ext uri="{FF2B5EF4-FFF2-40B4-BE49-F238E27FC236}">
              <a16:creationId xmlns:a16="http://schemas.microsoft.com/office/drawing/2014/main" id="{DC5E46F2-D7BE-40A7-805C-1D667F5BCE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7" name="Picture 5">
          <a:extLst>
            <a:ext uri="{FF2B5EF4-FFF2-40B4-BE49-F238E27FC236}">
              <a16:creationId xmlns:a16="http://schemas.microsoft.com/office/drawing/2014/main" id="{C7E00559-1DE6-4CA5-9A45-9B6882C93D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8" name="Picture 5">
          <a:extLst>
            <a:ext uri="{FF2B5EF4-FFF2-40B4-BE49-F238E27FC236}">
              <a16:creationId xmlns:a16="http://schemas.microsoft.com/office/drawing/2014/main" id="{EFF4E462-CED5-4023-9B4D-9F13D65750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9" name="Picture 5">
          <a:extLst>
            <a:ext uri="{FF2B5EF4-FFF2-40B4-BE49-F238E27FC236}">
              <a16:creationId xmlns:a16="http://schemas.microsoft.com/office/drawing/2014/main" id="{B3FA4F2C-7AFB-43F9-890E-AA6A543898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0" name="Picture 5">
          <a:extLst>
            <a:ext uri="{FF2B5EF4-FFF2-40B4-BE49-F238E27FC236}">
              <a16:creationId xmlns:a16="http://schemas.microsoft.com/office/drawing/2014/main" id="{DFD0CE6C-0684-4EE6-A0DA-CC54D9D781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1" name="Picture 5">
          <a:extLst>
            <a:ext uri="{FF2B5EF4-FFF2-40B4-BE49-F238E27FC236}">
              <a16:creationId xmlns:a16="http://schemas.microsoft.com/office/drawing/2014/main" id="{86724ED9-C63D-4467-82A9-4E2112025E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2" name="Picture 5">
          <a:extLst>
            <a:ext uri="{FF2B5EF4-FFF2-40B4-BE49-F238E27FC236}">
              <a16:creationId xmlns:a16="http://schemas.microsoft.com/office/drawing/2014/main" id="{784EA04D-92B8-4768-BCC1-433969EA17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3" name="Picture 5">
          <a:extLst>
            <a:ext uri="{FF2B5EF4-FFF2-40B4-BE49-F238E27FC236}">
              <a16:creationId xmlns:a16="http://schemas.microsoft.com/office/drawing/2014/main" id="{EB590641-BB1F-4A04-BA86-C2F562F53F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4" name="Picture 5">
          <a:extLst>
            <a:ext uri="{FF2B5EF4-FFF2-40B4-BE49-F238E27FC236}">
              <a16:creationId xmlns:a16="http://schemas.microsoft.com/office/drawing/2014/main" id="{E4691230-854A-491C-855F-A7889ABF5C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5" name="Picture 5">
          <a:extLst>
            <a:ext uri="{FF2B5EF4-FFF2-40B4-BE49-F238E27FC236}">
              <a16:creationId xmlns:a16="http://schemas.microsoft.com/office/drawing/2014/main" id="{C89C1417-9855-4997-9B1F-0DD221F611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6" name="Picture 5">
          <a:extLst>
            <a:ext uri="{FF2B5EF4-FFF2-40B4-BE49-F238E27FC236}">
              <a16:creationId xmlns:a16="http://schemas.microsoft.com/office/drawing/2014/main" id="{D926407E-89B4-4C88-9108-719921C85C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7" name="Picture 5">
          <a:extLst>
            <a:ext uri="{FF2B5EF4-FFF2-40B4-BE49-F238E27FC236}">
              <a16:creationId xmlns:a16="http://schemas.microsoft.com/office/drawing/2014/main" id="{1762EA07-23A6-44EE-BFF9-A84BDADD7F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8" name="Picture 5">
          <a:extLst>
            <a:ext uri="{FF2B5EF4-FFF2-40B4-BE49-F238E27FC236}">
              <a16:creationId xmlns:a16="http://schemas.microsoft.com/office/drawing/2014/main" id="{B04C2474-1210-4AC2-BFA4-E7C675ED0B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9" name="Picture 5">
          <a:extLst>
            <a:ext uri="{FF2B5EF4-FFF2-40B4-BE49-F238E27FC236}">
              <a16:creationId xmlns:a16="http://schemas.microsoft.com/office/drawing/2014/main" id="{6BE5301B-55AD-4561-A966-1B0A532B61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0" name="Picture 5">
          <a:extLst>
            <a:ext uri="{FF2B5EF4-FFF2-40B4-BE49-F238E27FC236}">
              <a16:creationId xmlns:a16="http://schemas.microsoft.com/office/drawing/2014/main" id="{789BC393-F9F6-4C5A-A7DF-8320AB2D4A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1" name="Picture 5">
          <a:extLst>
            <a:ext uri="{FF2B5EF4-FFF2-40B4-BE49-F238E27FC236}">
              <a16:creationId xmlns:a16="http://schemas.microsoft.com/office/drawing/2014/main" id="{A79D64B3-C9E5-40A9-9B02-53F73477E6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2" name="Picture 5">
          <a:extLst>
            <a:ext uri="{FF2B5EF4-FFF2-40B4-BE49-F238E27FC236}">
              <a16:creationId xmlns:a16="http://schemas.microsoft.com/office/drawing/2014/main" id="{B2C6696D-D18B-47AE-9BC1-354351E2E5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3" name="Picture 5">
          <a:extLst>
            <a:ext uri="{FF2B5EF4-FFF2-40B4-BE49-F238E27FC236}">
              <a16:creationId xmlns:a16="http://schemas.microsoft.com/office/drawing/2014/main" id="{8658753F-A136-45C4-8BC3-69CA4E841E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4" name="Picture 5">
          <a:extLst>
            <a:ext uri="{FF2B5EF4-FFF2-40B4-BE49-F238E27FC236}">
              <a16:creationId xmlns:a16="http://schemas.microsoft.com/office/drawing/2014/main" id="{42C423F0-5C62-4DAC-8DEA-90A6C028C0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5" name="Picture 5">
          <a:extLst>
            <a:ext uri="{FF2B5EF4-FFF2-40B4-BE49-F238E27FC236}">
              <a16:creationId xmlns:a16="http://schemas.microsoft.com/office/drawing/2014/main" id="{26B3E8B8-D4C6-4EC0-8610-57800E8C82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6" name="Picture 5">
          <a:extLst>
            <a:ext uri="{FF2B5EF4-FFF2-40B4-BE49-F238E27FC236}">
              <a16:creationId xmlns:a16="http://schemas.microsoft.com/office/drawing/2014/main" id="{C9C1D27A-B047-4C52-AC48-2A3DDA4E9C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7" name="Picture 5">
          <a:extLst>
            <a:ext uri="{FF2B5EF4-FFF2-40B4-BE49-F238E27FC236}">
              <a16:creationId xmlns:a16="http://schemas.microsoft.com/office/drawing/2014/main" id="{E9705CB6-478A-4C3D-8512-5450AAF7BC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8" name="Picture 5">
          <a:extLst>
            <a:ext uri="{FF2B5EF4-FFF2-40B4-BE49-F238E27FC236}">
              <a16:creationId xmlns:a16="http://schemas.microsoft.com/office/drawing/2014/main" id="{8771D5A3-C87F-4098-9876-1E75901D9C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9" name="Picture 5">
          <a:extLst>
            <a:ext uri="{FF2B5EF4-FFF2-40B4-BE49-F238E27FC236}">
              <a16:creationId xmlns:a16="http://schemas.microsoft.com/office/drawing/2014/main" id="{080E0EEC-ADD2-46EE-8345-81DDA16EDF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0" name="Picture 5">
          <a:extLst>
            <a:ext uri="{FF2B5EF4-FFF2-40B4-BE49-F238E27FC236}">
              <a16:creationId xmlns:a16="http://schemas.microsoft.com/office/drawing/2014/main" id="{F4E8851A-0119-4A3A-81A0-91A9FEF79C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1" name="Picture 5">
          <a:extLst>
            <a:ext uri="{FF2B5EF4-FFF2-40B4-BE49-F238E27FC236}">
              <a16:creationId xmlns:a16="http://schemas.microsoft.com/office/drawing/2014/main" id="{579A0AFC-49A1-44A4-AFBA-592ED9DFBE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2" name="Picture 5">
          <a:extLst>
            <a:ext uri="{FF2B5EF4-FFF2-40B4-BE49-F238E27FC236}">
              <a16:creationId xmlns:a16="http://schemas.microsoft.com/office/drawing/2014/main" id="{EE311BCC-3796-4EA9-A477-9F5E07B31C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3" name="Picture 5">
          <a:extLst>
            <a:ext uri="{FF2B5EF4-FFF2-40B4-BE49-F238E27FC236}">
              <a16:creationId xmlns:a16="http://schemas.microsoft.com/office/drawing/2014/main" id="{83007A75-ECE5-4DB3-AAD1-03A4635082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4" name="Picture 5">
          <a:extLst>
            <a:ext uri="{FF2B5EF4-FFF2-40B4-BE49-F238E27FC236}">
              <a16:creationId xmlns:a16="http://schemas.microsoft.com/office/drawing/2014/main" id="{7733E5BE-F7A5-462C-9500-AB448C9513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5" name="Picture 5">
          <a:extLst>
            <a:ext uri="{FF2B5EF4-FFF2-40B4-BE49-F238E27FC236}">
              <a16:creationId xmlns:a16="http://schemas.microsoft.com/office/drawing/2014/main" id="{1E3190D2-1BB0-4887-A80B-81AF6540C6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6" name="Picture 5">
          <a:extLst>
            <a:ext uri="{FF2B5EF4-FFF2-40B4-BE49-F238E27FC236}">
              <a16:creationId xmlns:a16="http://schemas.microsoft.com/office/drawing/2014/main" id="{F5B3D1B6-B2AC-4EEB-AD72-690F472F87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7" name="Picture 5">
          <a:extLst>
            <a:ext uri="{FF2B5EF4-FFF2-40B4-BE49-F238E27FC236}">
              <a16:creationId xmlns:a16="http://schemas.microsoft.com/office/drawing/2014/main" id="{6E7F9092-DF05-4B71-B035-FB3A8C9E62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8" name="Picture 5">
          <a:extLst>
            <a:ext uri="{FF2B5EF4-FFF2-40B4-BE49-F238E27FC236}">
              <a16:creationId xmlns:a16="http://schemas.microsoft.com/office/drawing/2014/main" id="{99BE5B20-D7D4-4FEC-9B13-B3966AE2C0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9" name="Picture 5">
          <a:extLst>
            <a:ext uri="{FF2B5EF4-FFF2-40B4-BE49-F238E27FC236}">
              <a16:creationId xmlns:a16="http://schemas.microsoft.com/office/drawing/2014/main" id="{CACE37DD-BFA0-46AD-A9B2-C4992A37AF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60" name="Picture 5">
          <a:extLst>
            <a:ext uri="{FF2B5EF4-FFF2-40B4-BE49-F238E27FC236}">
              <a16:creationId xmlns:a16="http://schemas.microsoft.com/office/drawing/2014/main" id="{878B08E7-EEC3-4F54-ABC2-79E3FDFCD5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61" name="Picture 5">
          <a:extLst>
            <a:ext uri="{FF2B5EF4-FFF2-40B4-BE49-F238E27FC236}">
              <a16:creationId xmlns:a16="http://schemas.microsoft.com/office/drawing/2014/main" id="{3E18FBA1-1CCF-46CA-820D-467A0AD29D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2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8335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2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2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200-00000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200-00000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200-00000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0000000-0008-0000-0200-00000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00000000-0008-0000-0200-00000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00000000-0008-0000-0200-00000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00000000-0008-0000-0200-00000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200-00000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00000000-0008-0000-0200-00000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00000000-0008-0000-0200-00001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id="{00000000-0008-0000-0200-00001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00000000-0008-0000-0200-00001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9" name="Picture 5">
          <a:extLst>
            <a:ext uri="{FF2B5EF4-FFF2-40B4-BE49-F238E27FC236}">
              <a16:creationId xmlns:a16="http://schemas.microsoft.com/office/drawing/2014/main" id="{00000000-0008-0000-0200-00001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200-00001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1" name="Picture 5">
          <a:extLst>
            <a:ext uri="{FF2B5EF4-FFF2-40B4-BE49-F238E27FC236}">
              <a16:creationId xmlns:a16="http://schemas.microsoft.com/office/drawing/2014/main" id="{00000000-0008-0000-0200-00001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00000000-0008-0000-0200-00001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3" name="Picture 5">
          <a:extLst>
            <a:ext uri="{FF2B5EF4-FFF2-40B4-BE49-F238E27FC236}">
              <a16:creationId xmlns:a16="http://schemas.microsoft.com/office/drawing/2014/main" id="{00000000-0008-0000-0200-00001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4" name="Picture 5">
          <a:extLst>
            <a:ext uri="{FF2B5EF4-FFF2-40B4-BE49-F238E27FC236}">
              <a16:creationId xmlns:a16="http://schemas.microsoft.com/office/drawing/2014/main" id="{00000000-0008-0000-0200-00001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5" name="Picture 5">
          <a:extLst>
            <a:ext uri="{FF2B5EF4-FFF2-40B4-BE49-F238E27FC236}">
              <a16:creationId xmlns:a16="http://schemas.microsoft.com/office/drawing/2014/main" id="{00000000-0008-0000-0200-00001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00000000-0008-0000-0200-00001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id="{00000000-0008-0000-0200-00001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00000000-0008-0000-0200-00001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00000000-0008-0000-0200-00001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2" name="Picture 5">
          <a:extLst>
            <a:ext uri="{FF2B5EF4-FFF2-40B4-BE49-F238E27FC236}">
              <a16:creationId xmlns:a16="http://schemas.microsoft.com/office/drawing/2014/main" id="{00000000-0008-0000-0200-00002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3" name="Picture 5">
          <a:extLst>
            <a:ext uri="{FF2B5EF4-FFF2-40B4-BE49-F238E27FC236}">
              <a16:creationId xmlns:a16="http://schemas.microsoft.com/office/drawing/2014/main" id="{00000000-0008-0000-0200-00002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id="{00000000-0008-0000-0200-00002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5" name="Picture 5">
          <a:extLst>
            <a:ext uri="{FF2B5EF4-FFF2-40B4-BE49-F238E27FC236}">
              <a16:creationId xmlns:a16="http://schemas.microsoft.com/office/drawing/2014/main" id="{00000000-0008-0000-0200-00002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id="{00000000-0008-0000-0200-00002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7" name="Picture 5">
          <a:extLst>
            <a:ext uri="{FF2B5EF4-FFF2-40B4-BE49-F238E27FC236}">
              <a16:creationId xmlns:a16="http://schemas.microsoft.com/office/drawing/2014/main" id="{00000000-0008-0000-0200-00002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8" name="Picture 5">
          <a:extLst>
            <a:ext uri="{FF2B5EF4-FFF2-40B4-BE49-F238E27FC236}">
              <a16:creationId xmlns:a16="http://schemas.microsoft.com/office/drawing/2014/main" id="{00000000-0008-0000-0200-00002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id="{00000000-0008-0000-0200-00002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0" name="Picture 5">
          <a:extLst>
            <a:ext uri="{FF2B5EF4-FFF2-40B4-BE49-F238E27FC236}">
              <a16:creationId xmlns:a16="http://schemas.microsoft.com/office/drawing/2014/main" id="{00000000-0008-0000-0200-00002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1" name="Picture 5">
          <a:extLst>
            <a:ext uri="{FF2B5EF4-FFF2-40B4-BE49-F238E27FC236}">
              <a16:creationId xmlns:a16="http://schemas.microsoft.com/office/drawing/2014/main" id="{00000000-0008-0000-0200-00002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2" name="Picture 5">
          <a:extLst>
            <a:ext uri="{FF2B5EF4-FFF2-40B4-BE49-F238E27FC236}">
              <a16:creationId xmlns:a16="http://schemas.microsoft.com/office/drawing/2014/main" id="{00000000-0008-0000-0200-00002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3" name="Picture 5">
          <a:extLst>
            <a:ext uri="{FF2B5EF4-FFF2-40B4-BE49-F238E27FC236}">
              <a16:creationId xmlns:a16="http://schemas.microsoft.com/office/drawing/2014/main" id="{00000000-0008-0000-0200-00002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4" name="Picture 5">
          <a:extLst>
            <a:ext uri="{FF2B5EF4-FFF2-40B4-BE49-F238E27FC236}">
              <a16:creationId xmlns:a16="http://schemas.microsoft.com/office/drawing/2014/main" id="{00000000-0008-0000-0200-00002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5" name="Picture 5">
          <a:extLst>
            <a:ext uri="{FF2B5EF4-FFF2-40B4-BE49-F238E27FC236}">
              <a16:creationId xmlns:a16="http://schemas.microsoft.com/office/drawing/2014/main" id="{00000000-0008-0000-0200-00002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6" name="Picture 5">
          <a:extLst>
            <a:ext uri="{FF2B5EF4-FFF2-40B4-BE49-F238E27FC236}">
              <a16:creationId xmlns:a16="http://schemas.microsoft.com/office/drawing/2014/main" id="{00000000-0008-0000-0200-00002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7" name="Picture 5">
          <a:extLst>
            <a:ext uri="{FF2B5EF4-FFF2-40B4-BE49-F238E27FC236}">
              <a16:creationId xmlns:a16="http://schemas.microsoft.com/office/drawing/2014/main" id="{00000000-0008-0000-0200-00002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8" name="Picture 5">
          <a:extLst>
            <a:ext uri="{FF2B5EF4-FFF2-40B4-BE49-F238E27FC236}">
              <a16:creationId xmlns:a16="http://schemas.microsoft.com/office/drawing/2014/main" id="{00000000-0008-0000-0200-00003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9" name="Picture 5">
          <a:extLst>
            <a:ext uri="{FF2B5EF4-FFF2-40B4-BE49-F238E27FC236}">
              <a16:creationId xmlns:a16="http://schemas.microsoft.com/office/drawing/2014/main" id="{00000000-0008-0000-0200-00003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0" name="Picture 5">
          <a:extLst>
            <a:ext uri="{FF2B5EF4-FFF2-40B4-BE49-F238E27FC236}">
              <a16:creationId xmlns:a16="http://schemas.microsoft.com/office/drawing/2014/main" id="{00000000-0008-0000-0200-00003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1" name="Picture 5">
          <a:extLst>
            <a:ext uri="{FF2B5EF4-FFF2-40B4-BE49-F238E27FC236}">
              <a16:creationId xmlns:a16="http://schemas.microsoft.com/office/drawing/2014/main" id="{00000000-0008-0000-0200-00003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2" name="Picture 5">
          <a:extLst>
            <a:ext uri="{FF2B5EF4-FFF2-40B4-BE49-F238E27FC236}">
              <a16:creationId xmlns:a16="http://schemas.microsoft.com/office/drawing/2014/main" id="{00000000-0008-0000-0200-00003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4" name="Picture 5">
          <a:extLst>
            <a:ext uri="{FF2B5EF4-FFF2-40B4-BE49-F238E27FC236}">
              <a16:creationId xmlns:a16="http://schemas.microsoft.com/office/drawing/2014/main" id="{00000000-0008-0000-0200-00003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6" name="Picture 5">
          <a:extLst>
            <a:ext uri="{FF2B5EF4-FFF2-40B4-BE49-F238E27FC236}">
              <a16:creationId xmlns:a16="http://schemas.microsoft.com/office/drawing/2014/main" id="{00000000-0008-0000-0200-00003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8" name="Picture 5">
          <a:extLst>
            <a:ext uri="{FF2B5EF4-FFF2-40B4-BE49-F238E27FC236}">
              <a16:creationId xmlns:a16="http://schemas.microsoft.com/office/drawing/2014/main" id="{00000000-0008-0000-0200-00003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9" name="Picture 5">
          <a:extLst>
            <a:ext uri="{FF2B5EF4-FFF2-40B4-BE49-F238E27FC236}">
              <a16:creationId xmlns:a16="http://schemas.microsoft.com/office/drawing/2014/main" id="{00000000-0008-0000-0200-00003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0" name="Picture 5">
          <a:extLst>
            <a:ext uri="{FF2B5EF4-FFF2-40B4-BE49-F238E27FC236}">
              <a16:creationId xmlns:a16="http://schemas.microsoft.com/office/drawing/2014/main" id="{00000000-0008-0000-0200-00003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1" name="Picture 5">
          <a:extLst>
            <a:ext uri="{FF2B5EF4-FFF2-40B4-BE49-F238E27FC236}">
              <a16:creationId xmlns:a16="http://schemas.microsoft.com/office/drawing/2014/main" id="{00000000-0008-0000-0200-00003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2" name="Picture 5">
          <a:extLst>
            <a:ext uri="{FF2B5EF4-FFF2-40B4-BE49-F238E27FC236}">
              <a16:creationId xmlns:a16="http://schemas.microsoft.com/office/drawing/2014/main" id="{00000000-0008-0000-0200-00003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3" name="Picture 5">
          <a:extLst>
            <a:ext uri="{FF2B5EF4-FFF2-40B4-BE49-F238E27FC236}">
              <a16:creationId xmlns:a16="http://schemas.microsoft.com/office/drawing/2014/main" id="{00000000-0008-0000-0200-00003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4" name="Picture 5">
          <a:extLst>
            <a:ext uri="{FF2B5EF4-FFF2-40B4-BE49-F238E27FC236}">
              <a16:creationId xmlns:a16="http://schemas.microsoft.com/office/drawing/2014/main" id="{00000000-0008-0000-0200-00004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5" name="Picture 5">
          <a:extLst>
            <a:ext uri="{FF2B5EF4-FFF2-40B4-BE49-F238E27FC236}">
              <a16:creationId xmlns:a16="http://schemas.microsoft.com/office/drawing/2014/main" id="{00000000-0008-0000-0200-00004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6" name="Picture 5">
          <a:extLst>
            <a:ext uri="{FF2B5EF4-FFF2-40B4-BE49-F238E27FC236}">
              <a16:creationId xmlns:a16="http://schemas.microsoft.com/office/drawing/2014/main" id="{00000000-0008-0000-0200-00004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7" name="Picture 5">
          <a:extLst>
            <a:ext uri="{FF2B5EF4-FFF2-40B4-BE49-F238E27FC236}">
              <a16:creationId xmlns:a16="http://schemas.microsoft.com/office/drawing/2014/main" id="{00000000-0008-0000-0200-00004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8" name="Picture 5">
          <a:extLst>
            <a:ext uri="{FF2B5EF4-FFF2-40B4-BE49-F238E27FC236}">
              <a16:creationId xmlns:a16="http://schemas.microsoft.com/office/drawing/2014/main" id="{00000000-0008-0000-0200-00004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9" name="Picture 5">
          <a:extLst>
            <a:ext uri="{FF2B5EF4-FFF2-40B4-BE49-F238E27FC236}">
              <a16:creationId xmlns:a16="http://schemas.microsoft.com/office/drawing/2014/main" id="{00000000-0008-0000-0200-00004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0" name="Picture 5">
          <a:extLst>
            <a:ext uri="{FF2B5EF4-FFF2-40B4-BE49-F238E27FC236}">
              <a16:creationId xmlns:a16="http://schemas.microsoft.com/office/drawing/2014/main" id="{00000000-0008-0000-0200-00004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1" name="Picture 5">
          <a:extLst>
            <a:ext uri="{FF2B5EF4-FFF2-40B4-BE49-F238E27FC236}">
              <a16:creationId xmlns:a16="http://schemas.microsoft.com/office/drawing/2014/main" id="{00000000-0008-0000-0200-00004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2" name="Picture 5">
          <a:extLst>
            <a:ext uri="{FF2B5EF4-FFF2-40B4-BE49-F238E27FC236}">
              <a16:creationId xmlns:a16="http://schemas.microsoft.com/office/drawing/2014/main" id="{00000000-0008-0000-0200-00004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3" name="Picture 5">
          <a:extLst>
            <a:ext uri="{FF2B5EF4-FFF2-40B4-BE49-F238E27FC236}">
              <a16:creationId xmlns:a16="http://schemas.microsoft.com/office/drawing/2014/main" id="{00000000-0008-0000-0200-00004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4" name="Picture 5">
          <a:extLst>
            <a:ext uri="{FF2B5EF4-FFF2-40B4-BE49-F238E27FC236}">
              <a16:creationId xmlns:a16="http://schemas.microsoft.com/office/drawing/2014/main" id="{00000000-0008-0000-0200-00004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5" name="Picture 5">
          <a:extLst>
            <a:ext uri="{FF2B5EF4-FFF2-40B4-BE49-F238E27FC236}">
              <a16:creationId xmlns:a16="http://schemas.microsoft.com/office/drawing/2014/main" id="{00000000-0008-0000-0200-00004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6" name="Picture 5">
          <a:extLst>
            <a:ext uri="{FF2B5EF4-FFF2-40B4-BE49-F238E27FC236}">
              <a16:creationId xmlns:a16="http://schemas.microsoft.com/office/drawing/2014/main" id="{00000000-0008-0000-0200-00004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7" name="Picture 5">
          <a:extLst>
            <a:ext uri="{FF2B5EF4-FFF2-40B4-BE49-F238E27FC236}">
              <a16:creationId xmlns:a16="http://schemas.microsoft.com/office/drawing/2014/main" id="{00000000-0008-0000-0200-00004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8" name="Picture 5">
          <a:extLst>
            <a:ext uri="{FF2B5EF4-FFF2-40B4-BE49-F238E27FC236}">
              <a16:creationId xmlns:a16="http://schemas.microsoft.com/office/drawing/2014/main" id="{00000000-0008-0000-0200-00004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9" name="Picture 5">
          <a:extLst>
            <a:ext uri="{FF2B5EF4-FFF2-40B4-BE49-F238E27FC236}">
              <a16:creationId xmlns:a16="http://schemas.microsoft.com/office/drawing/2014/main" id="{00000000-0008-0000-0200-00004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0" name="Picture 5">
          <a:extLst>
            <a:ext uri="{FF2B5EF4-FFF2-40B4-BE49-F238E27FC236}">
              <a16:creationId xmlns:a16="http://schemas.microsoft.com/office/drawing/2014/main" id="{00000000-0008-0000-0200-00005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2" name="Picture 5">
          <a:extLst>
            <a:ext uri="{FF2B5EF4-FFF2-40B4-BE49-F238E27FC236}">
              <a16:creationId xmlns:a16="http://schemas.microsoft.com/office/drawing/2014/main" id="{00000000-0008-0000-0200-00005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4" name="Picture 5">
          <a:extLst>
            <a:ext uri="{FF2B5EF4-FFF2-40B4-BE49-F238E27FC236}">
              <a16:creationId xmlns:a16="http://schemas.microsoft.com/office/drawing/2014/main" id="{00000000-0008-0000-0200-00005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5" name="Picture 5">
          <a:extLst>
            <a:ext uri="{FF2B5EF4-FFF2-40B4-BE49-F238E27FC236}">
              <a16:creationId xmlns:a16="http://schemas.microsoft.com/office/drawing/2014/main" id="{00000000-0008-0000-0200-00005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6" name="Picture 5">
          <a:extLst>
            <a:ext uri="{FF2B5EF4-FFF2-40B4-BE49-F238E27FC236}">
              <a16:creationId xmlns:a16="http://schemas.microsoft.com/office/drawing/2014/main" id="{00000000-0008-0000-0200-00005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7" name="Picture 5">
          <a:extLst>
            <a:ext uri="{FF2B5EF4-FFF2-40B4-BE49-F238E27FC236}">
              <a16:creationId xmlns:a16="http://schemas.microsoft.com/office/drawing/2014/main" id="{00000000-0008-0000-0200-00005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8" name="Picture 5">
          <a:extLst>
            <a:ext uri="{FF2B5EF4-FFF2-40B4-BE49-F238E27FC236}">
              <a16:creationId xmlns:a16="http://schemas.microsoft.com/office/drawing/2014/main" id="{00000000-0008-0000-0200-00005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9" name="Picture 5">
          <a:extLst>
            <a:ext uri="{FF2B5EF4-FFF2-40B4-BE49-F238E27FC236}">
              <a16:creationId xmlns:a16="http://schemas.microsoft.com/office/drawing/2014/main" id="{00000000-0008-0000-0200-00005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0" name="Picture 5">
          <a:extLst>
            <a:ext uri="{FF2B5EF4-FFF2-40B4-BE49-F238E27FC236}">
              <a16:creationId xmlns:a16="http://schemas.microsoft.com/office/drawing/2014/main" id="{00000000-0008-0000-0200-00005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1" name="Picture 5">
          <a:extLst>
            <a:ext uri="{FF2B5EF4-FFF2-40B4-BE49-F238E27FC236}">
              <a16:creationId xmlns:a16="http://schemas.microsoft.com/office/drawing/2014/main" id="{00000000-0008-0000-0200-00005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2" name="Picture 5">
          <a:extLst>
            <a:ext uri="{FF2B5EF4-FFF2-40B4-BE49-F238E27FC236}">
              <a16:creationId xmlns:a16="http://schemas.microsoft.com/office/drawing/2014/main" id="{00000000-0008-0000-0200-00005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3" name="Picture 5">
          <a:extLst>
            <a:ext uri="{FF2B5EF4-FFF2-40B4-BE49-F238E27FC236}">
              <a16:creationId xmlns:a16="http://schemas.microsoft.com/office/drawing/2014/main" id="{00000000-0008-0000-0200-00005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4" name="Picture 5">
          <a:extLst>
            <a:ext uri="{FF2B5EF4-FFF2-40B4-BE49-F238E27FC236}">
              <a16:creationId xmlns:a16="http://schemas.microsoft.com/office/drawing/2014/main" id="{00000000-0008-0000-0200-00005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5" name="Picture 5">
          <a:extLst>
            <a:ext uri="{FF2B5EF4-FFF2-40B4-BE49-F238E27FC236}">
              <a16:creationId xmlns:a16="http://schemas.microsoft.com/office/drawing/2014/main" id="{00000000-0008-0000-0200-00005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7" name="Picture 5">
          <a:extLst>
            <a:ext uri="{FF2B5EF4-FFF2-40B4-BE49-F238E27FC236}">
              <a16:creationId xmlns:a16="http://schemas.microsoft.com/office/drawing/2014/main" id="{00000000-0008-0000-0200-00006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9" name="Picture 5">
          <a:extLst>
            <a:ext uri="{FF2B5EF4-FFF2-40B4-BE49-F238E27FC236}">
              <a16:creationId xmlns:a16="http://schemas.microsoft.com/office/drawing/2014/main" id="{00000000-0008-0000-0200-00006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1" name="Picture 5">
          <a:extLst>
            <a:ext uri="{FF2B5EF4-FFF2-40B4-BE49-F238E27FC236}">
              <a16:creationId xmlns:a16="http://schemas.microsoft.com/office/drawing/2014/main" id="{00000000-0008-0000-0200-00006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3" name="Picture 5">
          <a:extLst>
            <a:ext uri="{FF2B5EF4-FFF2-40B4-BE49-F238E27FC236}">
              <a16:creationId xmlns:a16="http://schemas.microsoft.com/office/drawing/2014/main" id="{00000000-0008-0000-0200-00006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4" name="Picture 5">
          <a:extLst>
            <a:ext uri="{FF2B5EF4-FFF2-40B4-BE49-F238E27FC236}">
              <a16:creationId xmlns:a16="http://schemas.microsoft.com/office/drawing/2014/main" id="{00000000-0008-0000-0200-00006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5" name="Picture 5">
          <a:extLst>
            <a:ext uri="{FF2B5EF4-FFF2-40B4-BE49-F238E27FC236}">
              <a16:creationId xmlns:a16="http://schemas.microsoft.com/office/drawing/2014/main" id="{00000000-0008-0000-0200-00006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6" name="Picture 5">
          <a:extLst>
            <a:ext uri="{FF2B5EF4-FFF2-40B4-BE49-F238E27FC236}">
              <a16:creationId xmlns:a16="http://schemas.microsoft.com/office/drawing/2014/main" id="{00000000-0008-0000-0200-00006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7" name="Picture 5">
          <a:extLst>
            <a:ext uri="{FF2B5EF4-FFF2-40B4-BE49-F238E27FC236}">
              <a16:creationId xmlns:a16="http://schemas.microsoft.com/office/drawing/2014/main" id="{00000000-0008-0000-0200-00006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8" name="Picture 5">
          <a:extLst>
            <a:ext uri="{FF2B5EF4-FFF2-40B4-BE49-F238E27FC236}">
              <a16:creationId xmlns:a16="http://schemas.microsoft.com/office/drawing/2014/main" id="{00000000-0008-0000-0200-00006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9" name="Picture 5">
          <a:extLst>
            <a:ext uri="{FF2B5EF4-FFF2-40B4-BE49-F238E27FC236}">
              <a16:creationId xmlns:a16="http://schemas.microsoft.com/office/drawing/2014/main" id="{00000000-0008-0000-0200-00006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0" name="Picture 5">
          <a:extLst>
            <a:ext uri="{FF2B5EF4-FFF2-40B4-BE49-F238E27FC236}">
              <a16:creationId xmlns:a16="http://schemas.microsoft.com/office/drawing/2014/main" id="{00000000-0008-0000-0200-00006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1" name="Picture 5">
          <a:extLst>
            <a:ext uri="{FF2B5EF4-FFF2-40B4-BE49-F238E27FC236}">
              <a16:creationId xmlns:a16="http://schemas.microsoft.com/office/drawing/2014/main" id="{00000000-0008-0000-0200-00006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2" name="Picture 5">
          <a:extLst>
            <a:ext uri="{FF2B5EF4-FFF2-40B4-BE49-F238E27FC236}">
              <a16:creationId xmlns:a16="http://schemas.microsoft.com/office/drawing/2014/main" id="{00000000-0008-0000-0200-00007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3" name="Picture 5">
          <a:extLst>
            <a:ext uri="{FF2B5EF4-FFF2-40B4-BE49-F238E27FC236}">
              <a16:creationId xmlns:a16="http://schemas.microsoft.com/office/drawing/2014/main" id="{00000000-0008-0000-0200-00007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4" name="Picture 5">
          <a:extLst>
            <a:ext uri="{FF2B5EF4-FFF2-40B4-BE49-F238E27FC236}">
              <a16:creationId xmlns:a16="http://schemas.microsoft.com/office/drawing/2014/main" id="{00000000-0008-0000-0200-00007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5" name="Picture 5">
          <a:extLst>
            <a:ext uri="{FF2B5EF4-FFF2-40B4-BE49-F238E27FC236}">
              <a16:creationId xmlns:a16="http://schemas.microsoft.com/office/drawing/2014/main" id="{00000000-0008-0000-0200-00007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6" name="Picture 5">
          <a:extLst>
            <a:ext uri="{FF2B5EF4-FFF2-40B4-BE49-F238E27FC236}">
              <a16:creationId xmlns:a16="http://schemas.microsoft.com/office/drawing/2014/main" id="{00000000-0008-0000-0200-00007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7" name="Picture 5">
          <a:extLst>
            <a:ext uri="{FF2B5EF4-FFF2-40B4-BE49-F238E27FC236}">
              <a16:creationId xmlns:a16="http://schemas.microsoft.com/office/drawing/2014/main" id="{00000000-0008-0000-0200-00007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8" name="Picture 5">
          <a:extLst>
            <a:ext uri="{FF2B5EF4-FFF2-40B4-BE49-F238E27FC236}">
              <a16:creationId xmlns:a16="http://schemas.microsoft.com/office/drawing/2014/main" id="{00000000-0008-0000-0200-00007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9" name="Picture 5">
          <a:extLst>
            <a:ext uri="{FF2B5EF4-FFF2-40B4-BE49-F238E27FC236}">
              <a16:creationId xmlns:a16="http://schemas.microsoft.com/office/drawing/2014/main" id="{00000000-0008-0000-0200-00007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0" name="Picture 5">
          <a:extLst>
            <a:ext uri="{FF2B5EF4-FFF2-40B4-BE49-F238E27FC236}">
              <a16:creationId xmlns:a16="http://schemas.microsoft.com/office/drawing/2014/main" id="{00000000-0008-0000-0200-00007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1" name="Picture 5">
          <a:extLst>
            <a:ext uri="{FF2B5EF4-FFF2-40B4-BE49-F238E27FC236}">
              <a16:creationId xmlns:a16="http://schemas.microsoft.com/office/drawing/2014/main" id="{00000000-0008-0000-0200-00007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2" name="Picture 5">
          <a:extLst>
            <a:ext uri="{FF2B5EF4-FFF2-40B4-BE49-F238E27FC236}">
              <a16:creationId xmlns:a16="http://schemas.microsoft.com/office/drawing/2014/main" id="{00000000-0008-0000-0200-00007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3" name="Picture 5">
          <a:extLst>
            <a:ext uri="{FF2B5EF4-FFF2-40B4-BE49-F238E27FC236}">
              <a16:creationId xmlns:a16="http://schemas.microsoft.com/office/drawing/2014/main" id="{00000000-0008-0000-0200-00007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4" name="Picture 5">
          <a:extLst>
            <a:ext uri="{FF2B5EF4-FFF2-40B4-BE49-F238E27FC236}">
              <a16:creationId xmlns:a16="http://schemas.microsoft.com/office/drawing/2014/main" id="{00000000-0008-0000-0200-00007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5" name="Picture 5">
          <a:extLst>
            <a:ext uri="{FF2B5EF4-FFF2-40B4-BE49-F238E27FC236}">
              <a16:creationId xmlns:a16="http://schemas.microsoft.com/office/drawing/2014/main" id="{00000000-0008-0000-0200-00007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7" name="Picture 5">
          <a:extLst>
            <a:ext uri="{FF2B5EF4-FFF2-40B4-BE49-F238E27FC236}">
              <a16:creationId xmlns:a16="http://schemas.microsoft.com/office/drawing/2014/main" id="{00000000-0008-0000-0200-00007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9" name="Picture 5">
          <a:extLst>
            <a:ext uri="{FF2B5EF4-FFF2-40B4-BE49-F238E27FC236}">
              <a16:creationId xmlns:a16="http://schemas.microsoft.com/office/drawing/2014/main" id="{00000000-0008-0000-0200-00008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31" name="Picture 5">
          <a:extLst>
            <a:ext uri="{FF2B5EF4-FFF2-40B4-BE49-F238E27FC236}">
              <a16:creationId xmlns:a16="http://schemas.microsoft.com/office/drawing/2014/main" id="{00000000-0008-0000-0200-00008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32" name="Picture 5">
          <a:extLst>
            <a:ext uri="{FF2B5EF4-FFF2-40B4-BE49-F238E27FC236}">
              <a16:creationId xmlns:a16="http://schemas.microsoft.com/office/drawing/2014/main" id="{00000000-0008-0000-0200-00008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33" name="Picture 5">
          <a:extLst>
            <a:ext uri="{FF2B5EF4-FFF2-40B4-BE49-F238E27FC236}">
              <a16:creationId xmlns:a16="http://schemas.microsoft.com/office/drawing/2014/main" id="{00000000-0008-0000-0200-00008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34" name="Picture 5">
          <a:extLst>
            <a:ext uri="{FF2B5EF4-FFF2-40B4-BE49-F238E27FC236}">
              <a16:creationId xmlns:a16="http://schemas.microsoft.com/office/drawing/2014/main" id="{00000000-0008-0000-0200-00008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35" name="Picture 5">
          <a:extLst>
            <a:ext uri="{FF2B5EF4-FFF2-40B4-BE49-F238E27FC236}">
              <a16:creationId xmlns:a16="http://schemas.microsoft.com/office/drawing/2014/main" id="{00000000-0008-0000-0200-00008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36" name="Picture 5">
          <a:extLst>
            <a:ext uri="{FF2B5EF4-FFF2-40B4-BE49-F238E27FC236}">
              <a16:creationId xmlns:a16="http://schemas.microsoft.com/office/drawing/2014/main" id="{00000000-0008-0000-0200-00008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37" name="Picture 5">
          <a:extLst>
            <a:ext uri="{FF2B5EF4-FFF2-40B4-BE49-F238E27FC236}">
              <a16:creationId xmlns:a16="http://schemas.microsoft.com/office/drawing/2014/main" id="{00000000-0008-0000-0200-00008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38" name="Picture 5">
          <a:extLst>
            <a:ext uri="{FF2B5EF4-FFF2-40B4-BE49-F238E27FC236}">
              <a16:creationId xmlns:a16="http://schemas.microsoft.com/office/drawing/2014/main" id="{00000000-0008-0000-0200-00008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39" name="Picture 5">
          <a:extLst>
            <a:ext uri="{FF2B5EF4-FFF2-40B4-BE49-F238E27FC236}">
              <a16:creationId xmlns:a16="http://schemas.microsoft.com/office/drawing/2014/main" id="{00000000-0008-0000-0200-00008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40" name="Picture 5">
          <a:extLst>
            <a:ext uri="{FF2B5EF4-FFF2-40B4-BE49-F238E27FC236}">
              <a16:creationId xmlns:a16="http://schemas.microsoft.com/office/drawing/2014/main" id="{00000000-0008-0000-0200-00008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41" name="Picture 5">
          <a:extLst>
            <a:ext uri="{FF2B5EF4-FFF2-40B4-BE49-F238E27FC236}">
              <a16:creationId xmlns:a16="http://schemas.microsoft.com/office/drawing/2014/main" id="{00000000-0008-0000-0200-00008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42" name="Picture 5">
          <a:extLst>
            <a:ext uri="{FF2B5EF4-FFF2-40B4-BE49-F238E27FC236}">
              <a16:creationId xmlns:a16="http://schemas.microsoft.com/office/drawing/2014/main" id="{00000000-0008-0000-0200-00008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43" name="Picture 5">
          <a:extLst>
            <a:ext uri="{FF2B5EF4-FFF2-40B4-BE49-F238E27FC236}">
              <a16:creationId xmlns:a16="http://schemas.microsoft.com/office/drawing/2014/main" id="{00000000-0008-0000-0200-00008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44" name="Picture 5">
          <a:extLst>
            <a:ext uri="{FF2B5EF4-FFF2-40B4-BE49-F238E27FC236}">
              <a16:creationId xmlns:a16="http://schemas.microsoft.com/office/drawing/2014/main" id="{00000000-0008-0000-0200-00009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45" name="Picture 5">
          <a:extLst>
            <a:ext uri="{FF2B5EF4-FFF2-40B4-BE49-F238E27FC236}">
              <a16:creationId xmlns:a16="http://schemas.microsoft.com/office/drawing/2014/main" id="{00000000-0008-0000-0200-00009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46" name="Picture 5">
          <a:extLst>
            <a:ext uri="{FF2B5EF4-FFF2-40B4-BE49-F238E27FC236}">
              <a16:creationId xmlns:a16="http://schemas.microsoft.com/office/drawing/2014/main" id="{00000000-0008-0000-0200-00009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47" name="Picture 5">
          <a:extLst>
            <a:ext uri="{FF2B5EF4-FFF2-40B4-BE49-F238E27FC236}">
              <a16:creationId xmlns:a16="http://schemas.microsoft.com/office/drawing/2014/main" id="{00000000-0008-0000-0200-00009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48" name="Picture 5">
          <a:extLst>
            <a:ext uri="{FF2B5EF4-FFF2-40B4-BE49-F238E27FC236}">
              <a16:creationId xmlns:a16="http://schemas.microsoft.com/office/drawing/2014/main" id="{00000000-0008-0000-0200-00009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49" name="Picture 5">
          <a:extLst>
            <a:ext uri="{FF2B5EF4-FFF2-40B4-BE49-F238E27FC236}">
              <a16:creationId xmlns:a16="http://schemas.microsoft.com/office/drawing/2014/main" id="{00000000-0008-0000-0200-00009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50" name="Picture 5">
          <a:extLst>
            <a:ext uri="{FF2B5EF4-FFF2-40B4-BE49-F238E27FC236}">
              <a16:creationId xmlns:a16="http://schemas.microsoft.com/office/drawing/2014/main" id="{00000000-0008-0000-0200-00009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51" name="Picture 5">
          <a:extLst>
            <a:ext uri="{FF2B5EF4-FFF2-40B4-BE49-F238E27FC236}">
              <a16:creationId xmlns:a16="http://schemas.microsoft.com/office/drawing/2014/main" id="{00000000-0008-0000-0200-00009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52" name="Picture 5">
          <a:extLst>
            <a:ext uri="{FF2B5EF4-FFF2-40B4-BE49-F238E27FC236}">
              <a16:creationId xmlns:a16="http://schemas.microsoft.com/office/drawing/2014/main" id="{00000000-0008-0000-0200-00009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53" name="Picture 5">
          <a:extLst>
            <a:ext uri="{FF2B5EF4-FFF2-40B4-BE49-F238E27FC236}">
              <a16:creationId xmlns:a16="http://schemas.microsoft.com/office/drawing/2014/main" id="{00000000-0008-0000-0200-00009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55" name="Picture 5">
          <a:extLst>
            <a:ext uri="{FF2B5EF4-FFF2-40B4-BE49-F238E27FC236}">
              <a16:creationId xmlns:a16="http://schemas.microsoft.com/office/drawing/2014/main" id="{00000000-0008-0000-0200-00009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57" name="Picture 5">
          <a:extLst>
            <a:ext uri="{FF2B5EF4-FFF2-40B4-BE49-F238E27FC236}">
              <a16:creationId xmlns:a16="http://schemas.microsoft.com/office/drawing/2014/main" id="{00000000-0008-0000-0200-00009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58" name="Picture 5">
          <a:extLst>
            <a:ext uri="{FF2B5EF4-FFF2-40B4-BE49-F238E27FC236}">
              <a16:creationId xmlns:a16="http://schemas.microsoft.com/office/drawing/2014/main" id="{00000000-0008-0000-0200-00009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59" name="Picture 5">
          <a:extLst>
            <a:ext uri="{FF2B5EF4-FFF2-40B4-BE49-F238E27FC236}">
              <a16:creationId xmlns:a16="http://schemas.microsoft.com/office/drawing/2014/main" id="{00000000-0008-0000-0200-00009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60" name="Picture 5">
          <a:extLst>
            <a:ext uri="{FF2B5EF4-FFF2-40B4-BE49-F238E27FC236}">
              <a16:creationId xmlns:a16="http://schemas.microsoft.com/office/drawing/2014/main" id="{00000000-0008-0000-0200-0000A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61" name="Picture 5">
          <a:extLst>
            <a:ext uri="{FF2B5EF4-FFF2-40B4-BE49-F238E27FC236}">
              <a16:creationId xmlns:a16="http://schemas.microsoft.com/office/drawing/2014/main" id="{00000000-0008-0000-0200-0000A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62" name="Picture 5">
          <a:extLst>
            <a:ext uri="{FF2B5EF4-FFF2-40B4-BE49-F238E27FC236}">
              <a16:creationId xmlns:a16="http://schemas.microsoft.com/office/drawing/2014/main" id="{00000000-0008-0000-0200-0000A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63" name="Picture 5">
          <a:extLst>
            <a:ext uri="{FF2B5EF4-FFF2-40B4-BE49-F238E27FC236}">
              <a16:creationId xmlns:a16="http://schemas.microsoft.com/office/drawing/2014/main" id="{00000000-0008-0000-0200-0000A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64" name="Picture 5">
          <a:extLst>
            <a:ext uri="{FF2B5EF4-FFF2-40B4-BE49-F238E27FC236}">
              <a16:creationId xmlns:a16="http://schemas.microsoft.com/office/drawing/2014/main" id="{00000000-0008-0000-0200-0000A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65" name="Picture 5">
          <a:extLst>
            <a:ext uri="{FF2B5EF4-FFF2-40B4-BE49-F238E27FC236}">
              <a16:creationId xmlns:a16="http://schemas.microsoft.com/office/drawing/2014/main" id="{00000000-0008-0000-0200-0000A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66" name="Picture 5">
          <a:extLst>
            <a:ext uri="{FF2B5EF4-FFF2-40B4-BE49-F238E27FC236}">
              <a16:creationId xmlns:a16="http://schemas.microsoft.com/office/drawing/2014/main" id="{00000000-0008-0000-0200-0000A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67" name="Picture 5">
          <a:extLst>
            <a:ext uri="{FF2B5EF4-FFF2-40B4-BE49-F238E27FC236}">
              <a16:creationId xmlns:a16="http://schemas.microsoft.com/office/drawing/2014/main" id="{00000000-0008-0000-0200-0000A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68" name="Picture 5">
          <a:extLst>
            <a:ext uri="{FF2B5EF4-FFF2-40B4-BE49-F238E27FC236}">
              <a16:creationId xmlns:a16="http://schemas.microsoft.com/office/drawing/2014/main" id="{00000000-0008-0000-0200-0000A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69" name="Picture 5">
          <a:extLst>
            <a:ext uri="{FF2B5EF4-FFF2-40B4-BE49-F238E27FC236}">
              <a16:creationId xmlns:a16="http://schemas.microsoft.com/office/drawing/2014/main" id="{00000000-0008-0000-0200-0000A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70" name="Picture 5">
          <a:extLst>
            <a:ext uri="{FF2B5EF4-FFF2-40B4-BE49-F238E27FC236}">
              <a16:creationId xmlns:a16="http://schemas.microsoft.com/office/drawing/2014/main" id="{00000000-0008-0000-0200-0000A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71" name="Picture 5">
          <a:extLst>
            <a:ext uri="{FF2B5EF4-FFF2-40B4-BE49-F238E27FC236}">
              <a16:creationId xmlns:a16="http://schemas.microsoft.com/office/drawing/2014/main" id="{00000000-0008-0000-0200-0000A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72" name="Picture 5">
          <a:extLst>
            <a:ext uri="{FF2B5EF4-FFF2-40B4-BE49-F238E27FC236}">
              <a16:creationId xmlns:a16="http://schemas.microsoft.com/office/drawing/2014/main" id="{00000000-0008-0000-0200-0000A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73" name="Picture 5">
          <a:extLst>
            <a:ext uri="{FF2B5EF4-FFF2-40B4-BE49-F238E27FC236}">
              <a16:creationId xmlns:a16="http://schemas.microsoft.com/office/drawing/2014/main" id="{00000000-0008-0000-0200-0000A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74" name="Picture 5">
          <a:extLst>
            <a:ext uri="{FF2B5EF4-FFF2-40B4-BE49-F238E27FC236}">
              <a16:creationId xmlns:a16="http://schemas.microsoft.com/office/drawing/2014/main" id="{00000000-0008-0000-0200-0000A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75" name="Picture 5">
          <a:extLst>
            <a:ext uri="{FF2B5EF4-FFF2-40B4-BE49-F238E27FC236}">
              <a16:creationId xmlns:a16="http://schemas.microsoft.com/office/drawing/2014/main" id="{00000000-0008-0000-0200-0000A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76" name="Picture 5">
          <a:extLst>
            <a:ext uri="{FF2B5EF4-FFF2-40B4-BE49-F238E27FC236}">
              <a16:creationId xmlns:a16="http://schemas.microsoft.com/office/drawing/2014/main" id="{00000000-0008-0000-0200-0000B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77" name="Picture 5">
          <a:extLst>
            <a:ext uri="{FF2B5EF4-FFF2-40B4-BE49-F238E27FC236}">
              <a16:creationId xmlns:a16="http://schemas.microsoft.com/office/drawing/2014/main" id="{00000000-0008-0000-0200-0000B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78" name="Picture 5">
          <a:extLst>
            <a:ext uri="{FF2B5EF4-FFF2-40B4-BE49-F238E27FC236}">
              <a16:creationId xmlns:a16="http://schemas.microsoft.com/office/drawing/2014/main" id="{00000000-0008-0000-0200-0000B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79" name="Picture 5">
          <a:extLst>
            <a:ext uri="{FF2B5EF4-FFF2-40B4-BE49-F238E27FC236}">
              <a16:creationId xmlns:a16="http://schemas.microsoft.com/office/drawing/2014/main" id="{00000000-0008-0000-0200-0000B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81" name="Picture 5">
          <a:extLst>
            <a:ext uri="{FF2B5EF4-FFF2-40B4-BE49-F238E27FC236}">
              <a16:creationId xmlns:a16="http://schemas.microsoft.com/office/drawing/2014/main" id="{00000000-0008-0000-0200-0000B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83" name="Picture 5">
          <a:extLst>
            <a:ext uri="{FF2B5EF4-FFF2-40B4-BE49-F238E27FC236}">
              <a16:creationId xmlns:a16="http://schemas.microsoft.com/office/drawing/2014/main" id="{00000000-0008-0000-0200-0000B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85" name="Picture 5">
          <a:extLst>
            <a:ext uri="{FF2B5EF4-FFF2-40B4-BE49-F238E27FC236}">
              <a16:creationId xmlns:a16="http://schemas.microsoft.com/office/drawing/2014/main" id="{00000000-0008-0000-0200-0000B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86" name="Picture 5">
          <a:extLst>
            <a:ext uri="{FF2B5EF4-FFF2-40B4-BE49-F238E27FC236}">
              <a16:creationId xmlns:a16="http://schemas.microsoft.com/office/drawing/2014/main" id="{00000000-0008-0000-0200-0000B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87" name="Picture 5">
          <a:extLst>
            <a:ext uri="{FF2B5EF4-FFF2-40B4-BE49-F238E27FC236}">
              <a16:creationId xmlns:a16="http://schemas.microsoft.com/office/drawing/2014/main" id="{00000000-0008-0000-0200-0000B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88" name="Picture 5">
          <a:extLst>
            <a:ext uri="{FF2B5EF4-FFF2-40B4-BE49-F238E27FC236}">
              <a16:creationId xmlns:a16="http://schemas.microsoft.com/office/drawing/2014/main" id="{00000000-0008-0000-0200-0000B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89" name="Picture 5">
          <a:extLst>
            <a:ext uri="{FF2B5EF4-FFF2-40B4-BE49-F238E27FC236}">
              <a16:creationId xmlns:a16="http://schemas.microsoft.com/office/drawing/2014/main" id="{00000000-0008-0000-0200-0000B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90" name="Picture 5">
          <a:extLst>
            <a:ext uri="{FF2B5EF4-FFF2-40B4-BE49-F238E27FC236}">
              <a16:creationId xmlns:a16="http://schemas.microsoft.com/office/drawing/2014/main" id="{00000000-0008-0000-0200-0000B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91" name="Picture 5">
          <a:extLst>
            <a:ext uri="{FF2B5EF4-FFF2-40B4-BE49-F238E27FC236}">
              <a16:creationId xmlns:a16="http://schemas.microsoft.com/office/drawing/2014/main" id="{00000000-0008-0000-0200-0000B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92" name="Picture 5">
          <a:extLst>
            <a:ext uri="{FF2B5EF4-FFF2-40B4-BE49-F238E27FC236}">
              <a16:creationId xmlns:a16="http://schemas.microsoft.com/office/drawing/2014/main" id="{00000000-0008-0000-0200-0000C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93" name="Picture 5">
          <a:extLst>
            <a:ext uri="{FF2B5EF4-FFF2-40B4-BE49-F238E27FC236}">
              <a16:creationId xmlns:a16="http://schemas.microsoft.com/office/drawing/2014/main" id="{00000000-0008-0000-0200-0000C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94" name="Picture 5">
          <a:extLst>
            <a:ext uri="{FF2B5EF4-FFF2-40B4-BE49-F238E27FC236}">
              <a16:creationId xmlns:a16="http://schemas.microsoft.com/office/drawing/2014/main" id="{00000000-0008-0000-0200-0000C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95" name="Picture 5">
          <a:extLst>
            <a:ext uri="{FF2B5EF4-FFF2-40B4-BE49-F238E27FC236}">
              <a16:creationId xmlns:a16="http://schemas.microsoft.com/office/drawing/2014/main" id="{00000000-0008-0000-0200-0000C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96" name="Picture 5">
          <a:extLst>
            <a:ext uri="{FF2B5EF4-FFF2-40B4-BE49-F238E27FC236}">
              <a16:creationId xmlns:a16="http://schemas.microsoft.com/office/drawing/2014/main" id="{00000000-0008-0000-0200-0000C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97" name="Picture 5">
          <a:extLst>
            <a:ext uri="{FF2B5EF4-FFF2-40B4-BE49-F238E27FC236}">
              <a16:creationId xmlns:a16="http://schemas.microsoft.com/office/drawing/2014/main" id="{00000000-0008-0000-0200-0000C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98" name="Picture 5">
          <a:extLst>
            <a:ext uri="{FF2B5EF4-FFF2-40B4-BE49-F238E27FC236}">
              <a16:creationId xmlns:a16="http://schemas.microsoft.com/office/drawing/2014/main" id="{00000000-0008-0000-0200-0000C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99" name="Picture 5">
          <a:extLst>
            <a:ext uri="{FF2B5EF4-FFF2-40B4-BE49-F238E27FC236}">
              <a16:creationId xmlns:a16="http://schemas.microsoft.com/office/drawing/2014/main" id="{00000000-0008-0000-0200-0000C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00" name="Picture 5">
          <a:extLst>
            <a:ext uri="{FF2B5EF4-FFF2-40B4-BE49-F238E27FC236}">
              <a16:creationId xmlns:a16="http://schemas.microsoft.com/office/drawing/2014/main" id="{00000000-0008-0000-0200-0000C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01" name="Picture 5">
          <a:extLst>
            <a:ext uri="{FF2B5EF4-FFF2-40B4-BE49-F238E27FC236}">
              <a16:creationId xmlns:a16="http://schemas.microsoft.com/office/drawing/2014/main" id="{00000000-0008-0000-0200-0000C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02" name="Picture 5">
          <a:extLst>
            <a:ext uri="{FF2B5EF4-FFF2-40B4-BE49-F238E27FC236}">
              <a16:creationId xmlns:a16="http://schemas.microsoft.com/office/drawing/2014/main" id="{00000000-0008-0000-0200-0000C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03" name="Picture 5">
          <a:extLst>
            <a:ext uri="{FF2B5EF4-FFF2-40B4-BE49-F238E27FC236}">
              <a16:creationId xmlns:a16="http://schemas.microsoft.com/office/drawing/2014/main" id="{00000000-0008-0000-0200-0000C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04" name="Picture 5">
          <a:extLst>
            <a:ext uri="{FF2B5EF4-FFF2-40B4-BE49-F238E27FC236}">
              <a16:creationId xmlns:a16="http://schemas.microsoft.com/office/drawing/2014/main" id="{00000000-0008-0000-0200-0000C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05" name="Picture 5">
          <a:extLst>
            <a:ext uri="{FF2B5EF4-FFF2-40B4-BE49-F238E27FC236}">
              <a16:creationId xmlns:a16="http://schemas.microsoft.com/office/drawing/2014/main" id="{00000000-0008-0000-0200-0000C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06" name="Picture 5">
          <a:extLst>
            <a:ext uri="{FF2B5EF4-FFF2-40B4-BE49-F238E27FC236}">
              <a16:creationId xmlns:a16="http://schemas.microsoft.com/office/drawing/2014/main" id="{00000000-0008-0000-0200-0000C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07" name="Picture 5">
          <a:extLst>
            <a:ext uri="{FF2B5EF4-FFF2-40B4-BE49-F238E27FC236}">
              <a16:creationId xmlns:a16="http://schemas.microsoft.com/office/drawing/2014/main" id="{00000000-0008-0000-0200-0000C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09" name="Picture 5">
          <a:extLst>
            <a:ext uri="{FF2B5EF4-FFF2-40B4-BE49-F238E27FC236}">
              <a16:creationId xmlns:a16="http://schemas.microsoft.com/office/drawing/2014/main" id="{00000000-0008-0000-0200-0000D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11" name="Picture 5">
          <a:extLst>
            <a:ext uri="{FF2B5EF4-FFF2-40B4-BE49-F238E27FC236}">
              <a16:creationId xmlns:a16="http://schemas.microsoft.com/office/drawing/2014/main" id="{00000000-0008-0000-0200-0000D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12" name="Picture 5">
          <a:extLst>
            <a:ext uri="{FF2B5EF4-FFF2-40B4-BE49-F238E27FC236}">
              <a16:creationId xmlns:a16="http://schemas.microsoft.com/office/drawing/2014/main" id="{00000000-0008-0000-0200-0000D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13" name="Picture 5">
          <a:extLst>
            <a:ext uri="{FF2B5EF4-FFF2-40B4-BE49-F238E27FC236}">
              <a16:creationId xmlns:a16="http://schemas.microsoft.com/office/drawing/2014/main" id="{00000000-0008-0000-0200-0000D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14" name="Picture 5">
          <a:extLst>
            <a:ext uri="{FF2B5EF4-FFF2-40B4-BE49-F238E27FC236}">
              <a16:creationId xmlns:a16="http://schemas.microsoft.com/office/drawing/2014/main" id="{00000000-0008-0000-0200-0000D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15" name="Picture 5">
          <a:extLst>
            <a:ext uri="{FF2B5EF4-FFF2-40B4-BE49-F238E27FC236}">
              <a16:creationId xmlns:a16="http://schemas.microsoft.com/office/drawing/2014/main" id="{00000000-0008-0000-0200-0000D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16" name="Picture 5">
          <a:extLst>
            <a:ext uri="{FF2B5EF4-FFF2-40B4-BE49-F238E27FC236}">
              <a16:creationId xmlns:a16="http://schemas.microsoft.com/office/drawing/2014/main" id="{00000000-0008-0000-0200-0000D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17" name="Picture 5">
          <a:extLst>
            <a:ext uri="{FF2B5EF4-FFF2-40B4-BE49-F238E27FC236}">
              <a16:creationId xmlns:a16="http://schemas.microsoft.com/office/drawing/2014/main" id="{00000000-0008-0000-0200-0000D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18" name="Picture 5">
          <a:extLst>
            <a:ext uri="{FF2B5EF4-FFF2-40B4-BE49-F238E27FC236}">
              <a16:creationId xmlns:a16="http://schemas.microsoft.com/office/drawing/2014/main" id="{00000000-0008-0000-0200-0000D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19" name="Picture 5">
          <a:extLst>
            <a:ext uri="{FF2B5EF4-FFF2-40B4-BE49-F238E27FC236}">
              <a16:creationId xmlns:a16="http://schemas.microsoft.com/office/drawing/2014/main" id="{00000000-0008-0000-0200-0000D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20" name="Picture 5">
          <a:extLst>
            <a:ext uri="{FF2B5EF4-FFF2-40B4-BE49-F238E27FC236}">
              <a16:creationId xmlns:a16="http://schemas.microsoft.com/office/drawing/2014/main" id="{00000000-0008-0000-0200-0000D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21" name="Picture 5">
          <a:extLst>
            <a:ext uri="{FF2B5EF4-FFF2-40B4-BE49-F238E27FC236}">
              <a16:creationId xmlns:a16="http://schemas.microsoft.com/office/drawing/2014/main" id="{00000000-0008-0000-0200-0000D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22" name="Picture 5">
          <a:extLst>
            <a:ext uri="{FF2B5EF4-FFF2-40B4-BE49-F238E27FC236}">
              <a16:creationId xmlns:a16="http://schemas.microsoft.com/office/drawing/2014/main" id="{00000000-0008-0000-0200-0000D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23" name="Picture 5">
          <a:extLst>
            <a:ext uri="{FF2B5EF4-FFF2-40B4-BE49-F238E27FC236}">
              <a16:creationId xmlns:a16="http://schemas.microsoft.com/office/drawing/2014/main" id="{00000000-0008-0000-0200-0000D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24" name="Picture 5">
          <a:extLst>
            <a:ext uri="{FF2B5EF4-FFF2-40B4-BE49-F238E27FC236}">
              <a16:creationId xmlns:a16="http://schemas.microsoft.com/office/drawing/2014/main" id="{00000000-0008-0000-0200-0000E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25" name="Picture 5">
          <a:extLst>
            <a:ext uri="{FF2B5EF4-FFF2-40B4-BE49-F238E27FC236}">
              <a16:creationId xmlns:a16="http://schemas.microsoft.com/office/drawing/2014/main" id="{00000000-0008-0000-0200-0000E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26" name="Picture 5">
          <a:extLst>
            <a:ext uri="{FF2B5EF4-FFF2-40B4-BE49-F238E27FC236}">
              <a16:creationId xmlns:a16="http://schemas.microsoft.com/office/drawing/2014/main" id="{00000000-0008-0000-0200-0000E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27" name="Picture 5">
          <a:extLst>
            <a:ext uri="{FF2B5EF4-FFF2-40B4-BE49-F238E27FC236}">
              <a16:creationId xmlns:a16="http://schemas.microsoft.com/office/drawing/2014/main" id="{00000000-0008-0000-0200-0000E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28" name="Picture 5">
          <a:extLst>
            <a:ext uri="{FF2B5EF4-FFF2-40B4-BE49-F238E27FC236}">
              <a16:creationId xmlns:a16="http://schemas.microsoft.com/office/drawing/2014/main" id="{00000000-0008-0000-0200-0000E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29" name="Picture 5">
          <a:extLst>
            <a:ext uri="{FF2B5EF4-FFF2-40B4-BE49-F238E27FC236}">
              <a16:creationId xmlns:a16="http://schemas.microsoft.com/office/drawing/2014/main" id="{00000000-0008-0000-0200-0000E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30" name="Picture 5">
          <a:extLst>
            <a:ext uri="{FF2B5EF4-FFF2-40B4-BE49-F238E27FC236}">
              <a16:creationId xmlns:a16="http://schemas.microsoft.com/office/drawing/2014/main" id="{00000000-0008-0000-0200-0000E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31" name="Picture 5">
          <a:extLst>
            <a:ext uri="{FF2B5EF4-FFF2-40B4-BE49-F238E27FC236}">
              <a16:creationId xmlns:a16="http://schemas.microsoft.com/office/drawing/2014/main" id="{00000000-0008-0000-0200-0000E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32" name="Picture 5">
          <a:extLst>
            <a:ext uri="{FF2B5EF4-FFF2-40B4-BE49-F238E27FC236}">
              <a16:creationId xmlns:a16="http://schemas.microsoft.com/office/drawing/2014/main" id="{00000000-0008-0000-0200-0000E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33" name="Picture 5">
          <a:extLst>
            <a:ext uri="{FF2B5EF4-FFF2-40B4-BE49-F238E27FC236}">
              <a16:creationId xmlns:a16="http://schemas.microsoft.com/office/drawing/2014/main" id="{00000000-0008-0000-0200-0000E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35" name="Picture 5">
          <a:extLst>
            <a:ext uri="{FF2B5EF4-FFF2-40B4-BE49-F238E27FC236}">
              <a16:creationId xmlns:a16="http://schemas.microsoft.com/office/drawing/2014/main" id="{00000000-0008-0000-0200-0000E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37" name="Picture 5">
          <a:extLst>
            <a:ext uri="{FF2B5EF4-FFF2-40B4-BE49-F238E27FC236}">
              <a16:creationId xmlns:a16="http://schemas.microsoft.com/office/drawing/2014/main" id="{00000000-0008-0000-0200-0000E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39" name="Picture 5">
          <a:extLst>
            <a:ext uri="{FF2B5EF4-FFF2-40B4-BE49-F238E27FC236}">
              <a16:creationId xmlns:a16="http://schemas.microsoft.com/office/drawing/2014/main" id="{00000000-0008-0000-0200-0000E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40" name="Picture 5">
          <a:extLst>
            <a:ext uri="{FF2B5EF4-FFF2-40B4-BE49-F238E27FC236}">
              <a16:creationId xmlns:a16="http://schemas.microsoft.com/office/drawing/2014/main" id="{00000000-0008-0000-0200-0000F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41" name="Picture 5">
          <a:extLst>
            <a:ext uri="{FF2B5EF4-FFF2-40B4-BE49-F238E27FC236}">
              <a16:creationId xmlns:a16="http://schemas.microsoft.com/office/drawing/2014/main" id="{00000000-0008-0000-0200-0000F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42" name="Picture 5">
          <a:extLst>
            <a:ext uri="{FF2B5EF4-FFF2-40B4-BE49-F238E27FC236}">
              <a16:creationId xmlns:a16="http://schemas.microsoft.com/office/drawing/2014/main" id="{00000000-0008-0000-0200-0000F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43" name="Picture 5">
          <a:extLst>
            <a:ext uri="{FF2B5EF4-FFF2-40B4-BE49-F238E27FC236}">
              <a16:creationId xmlns:a16="http://schemas.microsoft.com/office/drawing/2014/main" id="{00000000-0008-0000-0200-0000F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44" name="Picture 5">
          <a:extLst>
            <a:ext uri="{FF2B5EF4-FFF2-40B4-BE49-F238E27FC236}">
              <a16:creationId xmlns:a16="http://schemas.microsoft.com/office/drawing/2014/main" id="{00000000-0008-0000-0200-0000F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45" name="Picture 5">
          <a:extLst>
            <a:ext uri="{FF2B5EF4-FFF2-40B4-BE49-F238E27FC236}">
              <a16:creationId xmlns:a16="http://schemas.microsoft.com/office/drawing/2014/main" id="{00000000-0008-0000-0200-0000F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46" name="Picture 5">
          <a:extLst>
            <a:ext uri="{FF2B5EF4-FFF2-40B4-BE49-F238E27FC236}">
              <a16:creationId xmlns:a16="http://schemas.microsoft.com/office/drawing/2014/main" id="{00000000-0008-0000-0200-0000F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47" name="Picture 5">
          <a:extLst>
            <a:ext uri="{FF2B5EF4-FFF2-40B4-BE49-F238E27FC236}">
              <a16:creationId xmlns:a16="http://schemas.microsoft.com/office/drawing/2014/main" id="{00000000-0008-0000-0200-0000F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48" name="Picture 5">
          <a:extLst>
            <a:ext uri="{FF2B5EF4-FFF2-40B4-BE49-F238E27FC236}">
              <a16:creationId xmlns:a16="http://schemas.microsoft.com/office/drawing/2014/main" id="{00000000-0008-0000-0200-0000F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49" name="Picture 5">
          <a:extLst>
            <a:ext uri="{FF2B5EF4-FFF2-40B4-BE49-F238E27FC236}">
              <a16:creationId xmlns:a16="http://schemas.microsoft.com/office/drawing/2014/main" id="{00000000-0008-0000-0200-0000F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50" name="Picture 5">
          <a:extLst>
            <a:ext uri="{FF2B5EF4-FFF2-40B4-BE49-F238E27FC236}">
              <a16:creationId xmlns:a16="http://schemas.microsoft.com/office/drawing/2014/main" id="{00000000-0008-0000-0200-0000F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51" name="Picture 5">
          <a:extLst>
            <a:ext uri="{FF2B5EF4-FFF2-40B4-BE49-F238E27FC236}">
              <a16:creationId xmlns:a16="http://schemas.microsoft.com/office/drawing/2014/main" id="{00000000-0008-0000-0200-0000F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52" name="Picture 5">
          <a:extLst>
            <a:ext uri="{FF2B5EF4-FFF2-40B4-BE49-F238E27FC236}">
              <a16:creationId xmlns:a16="http://schemas.microsoft.com/office/drawing/2014/main" id="{00000000-0008-0000-0200-0000F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53" name="Picture 5">
          <a:extLst>
            <a:ext uri="{FF2B5EF4-FFF2-40B4-BE49-F238E27FC236}">
              <a16:creationId xmlns:a16="http://schemas.microsoft.com/office/drawing/2014/main" id="{00000000-0008-0000-0200-0000F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54" name="Picture 5">
          <a:extLst>
            <a:ext uri="{FF2B5EF4-FFF2-40B4-BE49-F238E27FC236}">
              <a16:creationId xmlns:a16="http://schemas.microsoft.com/office/drawing/2014/main" id="{00000000-0008-0000-0200-0000F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55" name="Picture 5">
          <a:extLst>
            <a:ext uri="{FF2B5EF4-FFF2-40B4-BE49-F238E27FC236}">
              <a16:creationId xmlns:a16="http://schemas.microsoft.com/office/drawing/2014/main" id="{00000000-0008-0000-0200-0000F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56" name="Picture 5">
          <a:extLst>
            <a:ext uri="{FF2B5EF4-FFF2-40B4-BE49-F238E27FC236}">
              <a16:creationId xmlns:a16="http://schemas.microsoft.com/office/drawing/2014/main" id="{00000000-0008-0000-0200-00000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57" name="Picture 5">
          <a:extLst>
            <a:ext uri="{FF2B5EF4-FFF2-40B4-BE49-F238E27FC236}">
              <a16:creationId xmlns:a16="http://schemas.microsoft.com/office/drawing/2014/main" id="{00000000-0008-0000-0200-00000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58" name="Picture 5">
          <a:extLst>
            <a:ext uri="{FF2B5EF4-FFF2-40B4-BE49-F238E27FC236}">
              <a16:creationId xmlns:a16="http://schemas.microsoft.com/office/drawing/2014/main" id="{00000000-0008-0000-0200-00000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59" name="Picture 5">
          <a:extLst>
            <a:ext uri="{FF2B5EF4-FFF2-40B4-BE49-F238E27FC236}">
              <a16:creationId xmlns:a16="http://schemas.microsoft.com/office/drawing/2014/main" id="{00000000-0008-0000-0200-00000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60" name="Picture 5">
          <a:extLst>
            <a:ext uri="{FF2B5EF4-FFF2-40B4-BE49-F238E27FC236}">
              <a16:creationId xmlns:a16="http://schemas.microsoft.com/office/drawing/2014/main" id="{00000000-0008-0000-0200-00000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61" name="Picture 5">
          <a:extLst>
            <a:ext uri="{FF2B5EF4-FFF2-40B4-BE49-F238E27FC236}">
              <a16:creationId xmlns:a16="http://schemas.microsoft.com/office/drawing/2014/main" id="{00000000-0008-0000-0200-00000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63" name="Picture 5">
          <a:extLst>
            <a:ext uri="{FF2B5EF4-FFF2-40B4-BE49-F238E27FC236}">
              <a16:creationId xmlns:a16="http://schemas.microsoft.com/office/drawing/2014/main" id="{00000000-0008-0000-0200-00000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65" name="Picture 5">
          <a:extLst>
            <a:ext uri="{FF2B5EF4-FFF2-40B4-BE49-F238E27FC236}">
              <a16:creationId xmlns:a16="http://schemas.microsoft.com/office/drawing/2014/main" id="{00000000-0008-0000-0200-00000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67" name="Picture 5">
          <a:extLst>
            <a:ext uri="{FF2B5EF4-FFF2-40B4-BE49-F238E27FC236}">
              <a16:creationId xmlns:a16="http://schemas.microsoft.com/office/drawing/2014/main" id="{00000000-0008-0000-0200-00000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68" name="Picture 5">
          <a:extLst>
            <a:ext uri="{FF2B5EF4-FFF2-40B4-BE49-F238E27FC236}">
              <a16:creationId xmlns:a16="http://schemas.microsoft.com/office/drawing/2014/main" id="{00000000-0008-0000-0200-00000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69" name="Picture 5">
          <a:extLst>
            <a:ext uri="{FF2B5EF4-FFF2-40B4-BE49-F238E27FC236}">
              <a16:creationId xmlns:a16="http://schemas.microsoft.com/office/drawing/2014/main" id="{00000000-0008-0000-0200-00000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70" name="Picture 5">
          <a:extLst>
            <a:ext uri="{FF2B5EF4-FFF2-40B4-BE49-F238E27FC236}">
              <a16:creationId xmlns:a16="http://schemas.microsoft.com/office/drawing/2014/main" id="{00000000-0008-0000-0200-00000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71" name="Picture 5">
          <a:extLst>
            <a:ext uri="{FF2B5EF4-FFF2-40B4-BE49-F238E27FC236}">
              <a16:creationId xmlns:a16="http://schemas.microsoft.com/office/drawing/2014/main" id="{00000000-0008-0000-0200-00000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72" name="Picture 5">
          <a:extLst>
            <a:ext uri="{FF2B5EF4-FFF2-40B4-BE49-F238E27FC236}">
              <a16:creationId xmlns:a16="http://schemas.microsoft.com/office/drawing/2014/main" id="{00000000-0008-0000-0200-00001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73" name="Picture 5">
          <a:extLst>
            <a:ext uri="{FF2B5EF4-FFF2-40B4-BE49-F238E27FC236}">
              <a16:creationId xmlns:a16="http://schemas.microsoft.com/office/drawing/2014/main" id="{00000000-0008-0000-0200-00001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74" name="Picture 5">
          <a:extLst>
            <a:ext uri="{FF2B5EF4-FFF2-40B4-BE49-F238E27FC236}">
              <a16:creationId xmlns:a16="http://schemas.microsoft.com/office/drawing/2014/main" id="{00000000-0008-0000-0200-00001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75" name="Picture 5">
          <a:extLst>
            <a:ext uri="{FF2B5EF4-FFF2-40B4-BE49-F238E27FC236}">
              <a16:creationId xmlns:a16="http://schemas.microsoft.com/office/drawing/2014/main" id="{00000000-0008-0000-0200-00001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76" name="Picture 5">
          <a:extLst>
            <a:ext uri="{FF2B5EF4-FFF2-40B4-BE49-F238E27FC236}">
              <a16:creationId xmlns:a16="http://schemas.microsoft.com/office/drawing/2014/main" id="{00000000-0008-0000-0200-00001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77" name="Picture 5">
          <a:extLst>
            <a:ext uri="{FF2B5EF4-FFF2-40B4-BE49-F238E27FC236}">
              <a16:creationId xmlns:a16="http://schemas.microsoft.com/office/drawing/2014/main" id="{00000000-0008-0000-0200-00001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78" name="Picture 5">
          <a:extLst>
            <a:ext uri="{FF2B5EF4-FFF2-40B4-BE49-F238E27FC236}">
              <a16:creationId xmlns:a16="http://schemas.microsoft.com/office/drawing/2014/main" id="{00000000-0008-0000-0200-00001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79" name="Picture 5">
          <a:extLst>
            <a:ext uri="{FF2B5EF4-FFF2-40B4-BE49-F238E27FC236}">
              <a16:creationId xmlns:a16="http://schemas.microsoft.com/office/drawing/2014/main" id="{00000000-0008-0000-0200-00001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80" name="Picture 5">
          <a:extLst>
            <a:ext uri="{FF2B5EF4-FFF2-40B4-BE49-F238E27FC236}">
              <a16:creationId xmlns:a16="http://schemas.microsoft.com/office/drawing/2014/main" id="{00000000-0008-0000-0200-00001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81" name="Picture 5">
          <a:extLst>
            <a:ext uri="{FF2B5EF4-FFF2-40B4-BE49-F238E27FC236}">
              <a16:creationId xmlns:a16="http://schemas.microsoft.com/office/drawing/2014/main" id="{00000000-0008-0000-0200-00001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82" name="Picture 5">
          <a:extLst>
            <a:ext uri="{FF2B5EF4-FFF2-40B4-BE49-F238E27FC236}">
              <a16:creationId xmlns:a16="http://schemas.microsoft.com/office/drawing/2014/main" id="{00000000-0008-0000-0200-00001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83" name="Picture 5">
          <a:extLst>
            <a:ext uri="{FF2B5EF4-FFF2-40B4-BE49-F238E27FC236}">
              <a16:creationId xmlns:a16="http://schemas.microsoft.com/office/drawing/2014/main" id="{00000000-0008-0000-0200-00001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84" name="Picture 5">
          <a:extLst>
            <a:ext uri="{FF2B5EF4-FFF2-40B4-BE49-F238E27FC236}">
              <a16:creationId xmlns:a16="http://schemas.microsoft.com/office/drawing/2014/main" id="{00000000-0008-0000-0200-00001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85" name="Picture 5">
          <a:extLst>
            <a:ext uri="{FF2B5EF4-FFF2-40B4-BE49-F238E27FC236}">
              <a16:creationId xmlns:a16="http://schemas.microsoft.com/office/drawing/2014/main" id="{00000000-0008-0000-0200-00001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86" name="Picture 5">
          <a:extLst>
            <a:ext uri="{FF2B5EF4-FFF2-40B4-BE49-F238E27FC236}">
              <a16:creationId xmlns:a16="http://schemas.microsoft.com/office/drawing/2014/main" id="{00000000-0008-0000-0200-00001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87" name="Picture 5">
          <a:extLst>
            <a:ext uri="{FF2B5EF4-FFF2-40B4-BE49-F238E27FC236}">
              <a16:creationId xmlns:a16="http://schemas.microsoft.com/office/drawing/2014/main" id="{00000000-0008-0000-0200-00001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88" name="Picture 5">
          <a:extLst>
            <a:ext uri="{FF2B5EF4-FFF2-40B4-BE49-F238E27FC236}">
              <a16:creationId xmlns:a16="http://schemas.microsoft.com/office/drawing/2014/main" id="{00000000-0008-0000-0200-00002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89" name="Picture 5">
          <a:extLst>
            <a:ext uri="{FF2B5EF4-FFF2-40B4-BE49-F238E27FC236}">
              <a16:creationId xmlns:a16="http://schemas.microsoft.com/office/drawing/2014/main" id="{00000000-0008-0000-0200-00002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91" name="Picture 5">
          <a:extLst>
            <a:ext uri="{FF2B5EF4-FFF2-40B4-BE49-F238E27FC236}">
              <a16:creationId xmlns:a16="http://schemas.microsoft.com/office/drawing/2014/main" id="{00000000-0008-0000-0200-00002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93" name="Picture 5">
          <a:extLst>
            <a:ext uri="{FF2B5EF4-FFF2-40B4-BE49-F238E27FC236}">
              <a16:creationId xmlns:a16="http://schemas.microsoft.com/office/drawing/2014/main" id="{00000000-0008-0000-0200-00002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94" name="Picture 5">
          <a:extLst>
            <a:ext uri="{FF2B5EF4-FFF2-40B4-BE49-F238E27FC236}">
              <a16:creationId xmlns:a16="http://schemas.microsoft.com/office/drawing/2014/main" id="{00000000-0008-0000-0200-00002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95" name="Picture 5">
          <a:extLst>
            <a:ext uri="{FF2B5EF4-FFF2-40B4-BE49-F238E27FC236}">
              <a16:creationId xmlns:a16="http://schemas.microsoft.com/office/drawing/2014/main" id="{00000000-0008-0000-0200-00002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96" name="Picture 5">
          <a:extLst>
            <a:ext uri="{FF2B5EF4-FFF2-40B4-BE49-F238E27FC236}">
              <a16:creationId xmlns:a16="http://schemas.microsoft.com/office/drawing/2014/main" id="{00000000-0008-0000-0200-00002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97" name="Picture 5">
          <a:extLst>
            <a:ext uri="{FF2B5EF4-FFF2-40B4-BE49-F238E27FC236}">
              <a16:creationId xmlns:a16="http://schemas.microsoft.com/office/drawing/2014/main" id="{00000000-0008-0000-0200-00002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98" name="Picture 5">
          <a:extLst>
            <a:ext uri="{FF2B5EF4-FFF2-40B4-BE49-F238E27FC236}">
              <a16:creationId xmlns:a16="http://schemas.microsoft.com/office/drawing/2014/main" id="{00000000-0008-0000-0200-00002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99" name="Picture 5">
          <a:extLst>
            <a:ext uri="{FF2B5EF4-FFF2-40B4-BE49-F238E27FC236}">
              <a16:creationId xmlns:a16="http://schemas.microsoft.com/office/drawing/2014/main" id="{00000000-0008-0000-0200-00002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00" name="Picture 5">
          <a:extLst>
            <a:ext uri="{FF2B5EF4-FFF2-40B4-BE49-F238E27FC236}">
              <a16:creationId xmlns:a16="http://schemas.microsoft.com/office/drawing/2014/main" id="{00000000-0008-0000-0200-00002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01" name="Picture 5">
          <a:extLst>
            <a:ext uri="{FF2B5EF4-FFF2-40B4-BE49-F238E27FC236}">
              <a16:creationId xmlns:a16="http://schemas.microsoft.com/office/drawing/2014/main" id="{00000000-0008-0000-0200-00002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02" name="Picture 5">
          <a:extLst>
            <a:ext uri="{FF2B5EF4-FFF2-40B4-BE49-F238E27FC236}">
              <a16:creationId xmlns:a16="http://schemas.microsoft.com/office/drawing/2014/main" id="{00000000-0008-0000-0200-00002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03" name="Picture 5">
          <a:extLst>
            <a:ext uri="{FF2B5EF4-FFF2-40B4-BE49-F238E27FC236}">
              <a16:creationId xmlns:a16="http://schemas.microsoft.com/office/drawing/2014/main" id="{00000000-0008-0000-0200-00002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04" name="Picture 5">
          <a:extLst>
            <a:ext uri="{FF2B5EF4-FFF2-40B4-BE49-F238E27FC236}">
              <a16:creationId xmlns:a16="http://schemas.microsoft.com/office/drawing/2014/main" id="{00000000-0008-0000-0200-00003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05" name="Picture 5">
          <a:extLst>
            <a:ext uri="{FF2B5EF4-FFF2-40B4-BE49-F238E27FC236}">
              <a16:creationId xmlns:a16="http://schemas.microsoft.com/office/drawing/2014/main" id="{00000000-0008-0000-0200-00003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06" name="Picture 5">
          <a:extLst>
            <a:ext uri="{FF2B5EF4-FFF2-40B4-BE49-F238E27FC236}">
              <a16:creationId xmlns:a16="http://schemas.microsoft.com/office/drawing/2014/main" id="{00000000-0008-0000-0200-00003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07" name="Picture 5">
          <a:extLst>
            <a:ext uri="{FF2B5EF4-FFF2-40B4-BE49-F238E27FC236}">
              <a16:creationId xmlns:a16="http://schemas.microsoft.com/office/drawing/2014/main" id="{00000000-0008-0000-0200-00003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08" name="Picture 5">
          <a:extLst>
            <a:ext uri="{FF2B5EF4-FFF2-40B4-BE49-F238E27FC236}">
              <a16:creationId xmlns:a16="http://schemas.microsoft.com/office/drawing/2014/main" id="{00000000-0008-0000-0200-00003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09" name="Picture 5">
          <a:extLst>
            <a:ext uri="{FF2B5EF4-FFF2-40B4-BE49-F238E27FC236}">
              <a16:creationId xmlns:a16="http://schemas.microsoft.com/office/drawing/2014/main" id="{00000000-0008-0000-0200-00003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10" name="Picture 5">
          <a:extLst>
            <a:ext uri="{FF2B5EF4-FFF2-40B4-BE49-F238E27FC236}">
              <a16:creationId xmlns:a16="http://schemas.microsoft.com/office/drawing/2014/main" id="{00000000-0008-0000-0200-00003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11" name="Picture 5">
          <a:extLst>
            <a:ext uri="{FF2B5EF4-FFF2-40B4-BE49-F238E27FC236}">
              <a16:creationId xmlns:a16="http://schemas.microsoft.com/office/drawing/2014/main" id="{00000000-0008-0000-0200-00003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12" name="Picture 5">
          <a:extLst>
            <a:ext uri="{FF2B5EF4-FFF2-40B4-BE49-F238E27FC236}">
              <a16:creationId xmlns:a16="http://schemas.microsoft.com/office/drawing/2014/main" id="{00000000-0008-0000-0200-00003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13" name="Picture 5">
          <a:extLst>
            <a:ext uri="{FF2B5EF4-FFF2-40B4-BE49-F238E27FC236}">
              <a16:creationId xmlns:a16="http://schemas.microsoft.com/office/drawing/2014/main" id="{00000000-0008-0000-0200-00003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14" name="Picture 5">
          <a:extLst>
            <a:ext uri="{FF2B5EF4-FFF2-40B4-BE49-F238E27FC236}">
              <a16:creationId xmlns:a16="http://schemas.microsoft.com/office/drawing/2014/main" id="{00000000-0008-0000-0200-00003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15" name="Picture 5">
          <a:extLst>
            <a:ext uri="{FF2B5EF4-FFF2-40B4-BE49-F238E27FC236}">
              <a16:creationId xmlns:a16="http://schemas.microsoft.com/office/drawing/2014/main" id="{00000000-0008-0000-0200-00003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17" name="Picture 5">
          <a:extLst>
            <a:ext uri="{FF2B5EF4-FFF2-40B4-BE49-F238E27FC236}">
              <a16:creationId xmlns:a16="http://schemas.microsoft.com/office/drawing/2014/main" id="{00000000-0008-0000-0200-00003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19" name="Picture 5">
          <a:extLst>
            <a:ext uri="{FF2B5EF4-FFF2-40B4-BE49-F238E27FC236}">
              <a16:creationId xmlns:a16="http://schemas.microsoft.com/office/drawing/2014/main" id="{00000000-0008-0000-0200-00003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21" name="Picture 5">
          <a:extLst>
            <a:ext uri="{FF2B5EF4-FFF2-40B4-BE49-F238E27FC236}">
              <a16:creationId xmlns:a16="http://schemas.microsoft.com/office/drawing/2014/main" id="{00000000-0008-0000-0200-00004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22" name="Picture 5">
          <a:extLst>
            <a:ext uri="{FF2B5EF4-FFF2-40B4-BE49-F238E27FC236}">
              <a16:creationId xmlns:a16="http://schemas.microsoft.com/office/drawing/2014/main" id="{00000000-0008-0000-0200-00004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23" name="Picture 5">
          <a:extLst>
            <a:ext uri="{FF2B5EF4-FFF2-40B4-BE49-F238E27FC236}">
              <a16:creationId xmlns:a16="http://schemas.microsoft.com/office/drawing/2014/main" id="{00000000-0008-0000-0200-00004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24" name="Picture 5">
          <a:extLst>
            <a:ext uri="{FF2B5EF4-FFF2-40B4-BE49-F238E27FC236}">
              <a16:creationId xmlns:a16="http://schemas.microsoft.com/office/drawing/2014/main" id="{00000000-0008-0000-0200-00004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25" name="Picture 5">
          <a:extLst>
            <a:ext uri="{FF2B5EF4-FFF2-40B4-BE49-F238E27FC236}">
              <a16:creationId xmlns:a16="http://schemas.microsoft.com/office/drawing/2014/main" id="{00000000-0008-0000-0200-00004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26" name="Picture 5">
          <a:extLst>
            <a:ext uri="{FF2B5EF4-FFF2-40B4-BE49-F238E27FC236}">
              <a16:creationId xmlns:a16="http://schemas.microsoft.com/office/drawing/2014/main" id="{00000000-0008-0000-0200-00004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27" name="Picture 5">
          <a:extLst>
            <a:ext uri="{FF2B5EF4-FFF2-40B4-BE49-F238E27FC236}">
              <a16:creationId xmlns:a16="http://schemas.microsoft.com/office/drawing/2014/main" id="{00000000-0008-0000-0200-00004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28" name="Picture 5">
          <a:extLst>
            <a:ext uri="{FF2B5EF4-FFF2-40B4-BE49-F238E27FC236}">
              <a16:creationId xmlns:a16="http://schemas.microsoft.com/office/drawing/2014/main" id="{00000000-0008-0000-0200-00004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29" name="Picture 5">
          <a:extLst>
            <a:ext uri="{FF2B5EF4-FFF2-40B4-BE49-F238E27FC236}">
              <a16:creationId xmlns:a16="http://schemas.microsoft.com/office/drawing/2014/main" id="{00000000-0008-0000-0200-00004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30" name="Picture 5">
          <a:extLst>
            <a:ext uri="{FF2B5EF4-FFF2-40B4-BE49-F238E27FC236}">
              <a16:creationId xmlns:a16="http://schemas.microsoft.com/office/drawing/2014/main" id="{00000000-0008-0000-0200-00004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31" name="Picture 5">
          <a:extLst>
            <a:ext uri="{FF2B5EF4-FFF2-40B4-BE49-F238E27FC236}">
              <a16:creationId xmlns:a16="http://schemas.microsoft.com/office/drawing/2014/main" id="{00000000-0008-0000-0200-00004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32" name="Picture 5">
          <a:extLst>
            <a:ext uri="{FF2B5EF4-FFF2-40B4-BE49-F238E27FC236}">
              <a16:creationId xmlns:a16="http://schemas.microsoft.com/office/drawing/2014/main" id="{00000000-0008-0000-0200-00004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33" name="Picture 5">
          <a:extLst>
            <a:ext uri="{FF2B5EF4-FFF2-40B4-BE49-F238E27FC236}">
              <a16:creationId xmlns:a16="http://schemas.microsoft.com/office/drawing/2014/main" id="{00000000-0008-0000-0200-00004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34" name="Picture 5">
          <a:extLst>
            <a:ext uri="{FF2B5EF4-FFF2-40B4-BE49-F238E27FC236}">
              <a16:creationId xmlns:a16="http://schemas.microsoft.com/office/drawing/2014/main" id="{00000000-0008-0000-0200-00004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35" name="Picture 5">
          <a:extLst>
            <a:ext uri="{FF2B5EF4-FFF2-40B4-BE49-F238E27FC236}">
              <a16:creationId xmlns:a16="http://schemas.microsoft.com/office/drawing/2014/main" id="{00000000-0008-0000-0200-00004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36" name="Picture 5">
          <a:extLst>
            <a:ext uri="{FF2B5EF4-FFF2-40B4-BE49-F238E27FC236}">
              <a16:creationId xmlns:a16="http://schemas.microsoft.com/office/drawing/2014/main" id="{00000000-0008-0000-0200-00005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37" name="Picture 5">
          <a:extLst>
            <a:ext uri="{FF2B5EF4-FFF2-40B4-BE49-F238E27FC236}">
              <a16:creationId xmlns:a16="http://schemas.microsoft.com/office/drawing/2014/main" id="{00000000-0008-0000-0200-00005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38" name="Picture 5">
          <a:extLst>
            <a:ext uri="{FF2B5EF4-FFF2-40B4-BE49-F238E27FC236}">
              <a16:creationId xmlns:a16="http://schemas.microsoft.com/office/drawing/2014/main" id="{00000000-0008-0000-0200-00005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39" name="Picture 5">
          <a:extLst>
            <a:ext uri="{FF2B5EF4-FFF2-40B4-BE49-F238E27FC236}">
              <a16:creationId xmlns:a16="http://schemas.microsoft.com/office/drawing/2014/main" id="{00000000-0008-0000-0200-00005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40" name="Picture 5">
          <a:extLst>
            <a:ext uri="{FF2B5EF4-FFF2-40B4-BE49-F238E27FC236}">
              <a16:creationId xmlns:a16="http://schemas.microsoft.com/office/drawing/2014/main" id="{00000000-0008-0000-0200-00005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41" name="Picture 5">
          <a:extLst>
            <a:ext uri="{FF2B5EF4-FFF2-40B4-BE49-F238E27FC236}">
              <a16:creationId xmlns:a16="http://schemas.microsoft.com/office/drawing/2014/main" id="{00000000-0008-0000-0200-00005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42" name="Picture 5">
          <a:extLst>
            <a:ext uri="{FF2B5EF4-FFF2-40B4-BE49-F238E27FC236}">
              <a16:creationId xmlns:a16="http://schemas.microsoft.com/office/drawing/2014/main" id="{00000000-0008-0000-0200-00005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43" name="Picture 5">
          <a:extLst>
            <a:ext uri="{FF2B5EF4-FFF2-40B4-BE49-F238E27FC236}">
              <a16:creationId xmlns:a16="http://schemas.microsoft.com/office/drawing/2014/main" id="{00000000-0008-0000-0200-00005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45" name="Picture 5">
          <a:extLst>
            <a:ext uri="{FF2B5EF4-FFF2-40B4-BE49-F238E27FC236}">
              <a16:creationId xmlns:a16="http://schemas.microsoft.com/office/drawing/2014/main" id="{00000000-0008-0000-0200-00005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47" name="Picture 5">
          <a:extLst>
            <a:ext uri="{FF2B5EF4-FFF2-40B4-BE49-F238E27FC236}">
              <a16:creationId xmlns:a16="http://schemas.microsoft.com/office/drawing/2014/main" id="{00000000-0008-0000-0200-00005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48" name="Picture 5">
          <a:extLst>
            <a:ext uri="{FF2B5EF4-FFF2-40B4-BE49-F238E27FC236}">
              <a16:creationId xmlns:a16="http://schemas.microsoft.com/office/drawing/2014/main" id="{00000000-0008-0000-0200-00005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49" name="Picture 5">
          <a:extLst>
            <a:ext uri="{FF2B5EF4-FFF2-40B4-BE49-F238E27FC236}">
              <a16:creationId xmlns:a16="http://schemas.microsoft.com/office/drawing/2014/main" id="{00000000-0008-0000-0200-00005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50" name="Picture 5">
          <a:extLst>
            <a:ext uri="{FF2B5EF4-FFF2-40B4-BE49-F238E27FC236}">
              <a16:creationId xmlns:a16="http://schemas.microsoft.com/office/drawing/2014/main" id="{00000000-0008-0000-0200-00005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51" name="Picture 5">
          <a:extLst>
            <a:ext uri="{FF2B5EF4-FFF2-40B4-BE49-F238E27FC236}">
              <a16:creationId xmlns:a16="http://schemas.microsoft.com/office/drawing/2014/main" id="{00000000-0008-0000-0200-00005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52" name="Picture 5">
          <a:extLst>
            <a:ext uri="{FF2B5EF4-FFF2-40B4-BE49-F238E27FC236}">
              <a16:creationId xmlns:a16="http://schemas.microsoft.com/office/drawing/2014/main" id="{00000000-0008-0000-0200-00006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53" name="Picture 5">
          <a:extLst>
            <a:ext uri="{FF2B5EF4-FFF2-40B4-BE49-F238E27FC236}">
              <a16:creationId xmlns:a16="http://schemas.microsoft.com/office/drawing/2014/main" id="{00000000-0008-0000-0200-00006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54" name="Picture 5">
          <a:extLst>
            <a:ext uri="{FF2B5EF4-FFF2-40B4-BE49-F238E27FC236}">
              <a16:creationId xmlns:a16="http://schemas.microsoft.com/office/drawing/2014/main" id="{00000000-0008-0000-0200-00006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55" name="Picture 5">
          <a:extLst>
            <a:ext uri="{FF2B5EF4-FFF2-40B4-BE49-F238E27FC236}">
              <a16:creationId xmlns:a16="http://schemas.microsoft.com/office/drawing/2014/main" id="{00000000-0008-0000-0200-00006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56" name="Picture 5">
          <a:extLst>
            <a:ext uri="{FF2B5EF4-FFF2-40B4-BE49-F238E27FC236}">
              <a16:creationId xmlns:a16="http://schemas.microsoft.com/office/drawing/2014/main" id="{00000000-0008-0000-0200-00006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57" name="Picture 5">
          <a:extLst>
            <a:ext uri="{FF2B5EF4-FFF2-40B4-BE49-F238E27FC236}">
              <a16:creationId xmlns:a16="http://schemas.microsoft.com/office/drawing/2014/main" id="{00000000-0008-0000-0200-00006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58" name="Picture 5">
          <a:extLst>
            <a:ext uri="{FF2B5EF4-FFF2-40B4-BE49-F238E27FC236}">
              <a16:creationId xmlns:a16="http://schemas.microsoft.com/office/drawing/2014/main" id="{00000000-0008-0000-0200-00006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60" name="Picture 5">
          <a:extLst>
            <a:ext uri="{FF2B5EF4-FFF2-40B4-BE49-F238E27FC236}">
              <a16:creationId xmlns:a16="http://schemas.microsoft.com/office/drawing/2014/main" id="{00000000-0008-0000-0200-00006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62" name="Picture 5">
          <a:extLst>
            <a:ext uri="{FF2B5EF4-FFF2-40B4-BE49-F238E27FC236}">
              <a16:creationId xmlns:a16="http://schemas.microsoft.com/office/drawing/2014/main" id="{00000000-0008-0000-0200-00006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64" name="Picture 5">
          <a:extLst>
            <a:ext uri="{FF2B5EF4-FFF2-40B4-BE49-F238E27FC236}">
              <a16:creationId xmlns:a16="http://schemas.microsoft.com/office/drawing/2014/main" id="{00000000-0008-0000-0200-00006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66" name="Picture 5">
          <a:extLst>
            <a:ext uri="{FF2B5EF4-FFF2-40B4-BE49-F238E27FC236}">
              <a16:creationId xmlns:a16="http://schemas.microsoft.com/office/drawing/2014/main" id="{00000000-0008-0000-0200-00006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67" name="Picture 5">
          <a:extLst>
            <a:ext uri="{FF2B5EF4-FFF2-40B4-BE49-F238E27FC236}">
              <a16:creationId xmlns:a16="http://schemas.microsoft.com/office/drawing/2014/main" id="{00000000-0008-0000-0200-00006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68" name="Picture 5">
          <a:extLst>
            <a:ext uri="{FF2B5EF4-FFF2-40B4-BE49-F238E27FC236}">
              <a16:creationId xmlns:a16="http://schemas.microsoft.com/office/drawing/2014/main" id="{00000000-0008-0000-0200-00007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69" name="Picture 5">
          <a:extLst>
            <a:ext uri="{FF2B5EF4-FFF2-40B4-BE49-F238E27FC236}">
              <a16:creationId xmlns:a16="http://schemas.microsoft.com/office/drawing/2014/main" id="{00000000-0008-0000-0200-00007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70" name="Picture 5">
          <a:extLst>
            <a:ext uri="{FF2B5EF4-FFF2-40B4-BE49-F238E27FC236}">
              <a16:creationId xmlns:a16="http://schemas.microsoft.com/office/drawing/2014/main" id="{00000000-0008-0000-0200-00007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71" name="Picture 5">
          <a:extLst>
            <a:ext uri="{FF2B5EF4-FFF2-40B4-BE49-F238E27FC236}">
              <a16:creationId xmlns:a16="http://schemas.microsoft.com/office/drawing/2014/main" id="{00000000-0008-0000-0200-00007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72" name="Picture 5">
          <a:extLst>
            <a:ext uri="{FF2B5EF4-FFF2-40B4-BE49-F238E27FC236}">
              <a16:creationId xmlns:a16="http://schemas.microsoft.com/office/drawing/2014/main" id="{00000000-0008-0000-0200-00007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73" name="Picture 5">
          <a:extLst>
            <a:ext uri="{FF2B5EF4-FFF2-40B4-BE49-F238E27FC236}">
              <a16:creationId xmlns:a16="http://schemas.microsoft.com/office/drawing/2014/main" id="{00000000-0008-0000-0200-00007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74" name="Picture 5">
          <a:extLst>
            <a:ext uri="{FF2B5EF4-FFF2-40B4-BE49-F238E27FC236}">
              <a16:creationId xmlns:a16="http://schemas.microsoft.com/office/drawing/2014/main" id="{00000000-0008-0000-0200-00007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75" name="Picture 5">
          <a:extLst>
            <a:ext uri="{FF2B5EF4-FFF2-40B4-BE49-F238E27FC236}">
              <a16:creationId xmlns:a16="http://schemas.microsoft.com/office/drawing/2014/main" id="{00000000-0008-0000-0200-00007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76" name="Picture 5">
          <a:extLst>
            <a:ext uri="{FF2B5EF4-FFF2-40B4-BE49-F238E27FC236}">
              <a16:creationId xmlns:a16="http://schemas.microsoft.com/office/drawing/2014/main" id="{00000000-0008-0000-0200-00007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77" name="Picture 5">
          <a:extLst>
            <a:ext uri="{FF2B5EF4-FFF2-40B4-BE49-F238E27FC236}">
              <a16:creationId xmlns:a16="http://schemas.microsoft.com/office/drawing/2014/main" id="{00000000-0008-0000-0200-00007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78" name="Picture 5">
          <a:extLst>
            <a:ext uri="{FF2B5EF4-FFF2-40B4-BE49-F238E27FC236}">
              <a16:creationId xmlns:a16="http://schemas.microsoft.com/office/drawing/2014/main" id="{00000000-0008-0000-0200-00007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79" name="Picture 5">
          <a:extLst>
            <a:ext uri="{FF2B5EF4-FFF2-40B4-BE49-F238E27FC236}">
              <a16:creationId xmlns:a16="http://schemas.microsoft.com/office/drawing/2014/main" id="{00000000-0008-0000-0200-00007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80" name="Picture 5">
          <a:extLst>
            <a:ext uri="{FF2B5EF4-FFF2-40B4-BE49-F238E27FC236}">
              <a16:creationId xmlns:a16="http://schemas.microsoft.com/office/drawing/2014/main" id="{00000000-0008-0000-0200-00007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81" name="Picture 5">
          <a:extLst>
            <a:ext uri="{FF2B5EF4-FFF2-40B4-BE49-F238E27FC236}">
              <a16:creationId xmlns:a16="http://schemas.microsoft.com/office/drawing/2014/main" id="{00000000-0008-0000-0200-00007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82" name="Picture 5">
          <a:extLst>
            <a:ext uri="{FF2B5EF4-FFF2-40B4-BE49-F238E27FC236}">
              <a16:creationId xmlns:a16="http://schemas.microsoft.com/office/drawing/2014/main" id="{00000000-0008-0000-0200-00007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83" name="Picture 5">
          <a:extLst>
            <a:ext uri="{FF2B5EF4-FFF2-40B4-BE49-F238E27FC236}">
              <a16:creationId xmlns:a16="http://schemas.microsoft.com/office/drawing/2014/main" id="{00000000-0008-0000-0200-00007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84" name="Picture 5">
          <a:extLst>
            <a:ext uri="{FF2B5EF4-FFF2-40B4-BE49-F238E27FC236}">
              <a16:creationId xmlns:a16="http://schemas.microsoft.com/office/drawing/2014/main" id="{00000000-0008-0000-0200-00008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85" name="Picture 5">
          <a:extLst>
            <a:ext uri="{FF2B5EF4-FFF2-40B4-BE49-F238E27FC236}">
              <a16:creationId xmlns:a16="http://schemas.microsoft.com/office/drawing/2014/main" id="{00000000-0008-0000-0200-00008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86" name="Picture 5">
          <a:extLst>
            <a:ext uri="{FF2B5EF4-FFF2-40B4-BE49-F238E27FC236}">
              <a16:creationId xmlns:a16="http://schemas.microsoft.com/office/drawing/2014/main" id="{00000000-0008-0000-0200-00008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87" name="Picture 5">
          <a:extLst>
            <a:ext uri="{FF2B5EF4-FFF2-40B4-BE49-F238E27FC236}">
              <a16:creationId xmlns:a16="http://schemas.microsoft.com/office/drawing/2014/main" id="{00000000-0008-0000-0200-00008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88" name="Picture 5">
          <a:extLst>
            <a:ext uri="{FF2B5EF4-FFF2-40B4-BE49-F238E27FC236}">
              <a16:creationId xmlns:a16="http://schemas.microsoft.com/office/drawing/2014/main" id="{00000000-0008-0000-0200-00008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90" name="Picture 5">
          <a:extLst>
            <a:ext uri="{FF2B5EF4-FFF2-40B4-BE49-F238E27FC236}">
              <a16:creationId xmlns:a16="http://schemas.microsoft.com/office/drawing/2014/main" id="{00000000-0008-0000-0200-00008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92" name="Picture 5">
          <a:extLst>
            <a:ext uri="{FF2B5EF4-FFF2-40B4-BE49-F238E27FC236}">
              <a16:creationId xmlns:a16="http://schemas.microsoft.com/office/drawing/2014/main" id="{00000000-0008-0000-0200-00008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94" name="Picture 5">
          <a:extLst>
            <a:ext uri="{FF2B5EF4-FFF2-40B4-BE49-F238E27FC236}">
              <a16:creationId xmlns:a16="http://schemas.microsoft.com/office/drawing/2014/main" id="{00000000-0008-0000-0200-00008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95" name="Picture 5">
          <a:extLst>
            <a:ext uri="{FF2B5EF4-FFF2-40B4-BE49-F238E27FC236}">
              <a16:creationId xmlns:a16="http://schemas.microsoft.com/office/drawing/2014/main" id="{00000000-0008-0000-0200-00008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96" name="Picture 5">
          <a:extLst>
            <a:ext uri="{FF2B5EF4-FFF2-40B4-BE49-F238E27FC236}">
              <a16:creationId xmlns:a16="http://schemas.microsoft.com/office/drawing/2014/main" id="{00000000-0008-0000-0200-00008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97" name="Picture 5">
          <a:extLst>
            <a:ext uri="{FF2B5EF4-FFF2-40B4-BE49-F238E27FC236}">
              <a16:creationId xmlns:a16="http://schemas.microsoft.com/office/drawing/2014/main" id="{00000000-0008-0000-0200-00008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98" name="Picture 5">
          <a:extLst>
            <a:ext uri="{FF2B5EF4-FFF2-40B4-BE49-F238E27FC236}">
              <a16:creationId xmlns:a16="http://schemas.microsoft.com/office/drawing/2014/main" id="{00000000-0008-0000-0200-00008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99" name="Picture 5">
          <a:extLst>
            <a:ext uri="{FF2B5EF4-FFF2-40B4-BE49-F238E27FC236}">
              <a16:creationId xmlns:a16="http://schemas.microsoft.com/office/drawing/2014/main" id="{00000000-0008-0000-0200-00008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00" name="Picture 5">
          <a:extLst>
            <a:ext uri="{FF2B5EF4-FFF2-40B4-BE49-F238E27FC236}">
              <a16:creationId xmlns:a16="http://schemas.microsoft.com/office/drawing/2014/main" id="{00000000-0008-0000-0200-00009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01" name="Picture 5">
          <a:extLst>
            <a:ext uri="{FF2B5EF4-FFF2-40B4-BE49-F238E27FC236}">
              <a16:creationId xmlns:a16="http://schemas.microsoft.com/office/drawing/2014/main" id="{00000000-0008-0000-0200-00009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02" name="Picture 5">
          <a:extLst>
            <a:ext uri="{FF2B5EF4-FFF2-40B4-BE49-F238E27FC236}">
              <a16:creationId xmlns:a16="http://schemas.microsoft.com/office/drawing/2014/main" id="{00000000-0008-0000-0200-00009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03" name="Picture 5">
          <a:extLst>
            <a:ext uri="{FF2B5EF4-FFF2-40B4-BE49-F238E27FC236}">
              <a16:creationId xmlns:a16="http://schemas.microsoft.com/office/drawing/2014/main" id="{00000000-0008-0000-0200-00009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04" name="Picture 5">
          <a:extLst>
            <a:ext uri="{FF2B5EF4-FFF2-40B4-BE49-F238E27FC236}">
              <a16:creationId xmlns:a16="http://schemas.microsoft.com/office/drawing/2014/main" id="{00000000-0008-0000-0200-00009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05" name="Picture 5">
          <a:extLst>
            <a:ext uri="{FF2B5EF4-FFF2-40B4-BE49-F238E27FC236}">
              <a16:creationId xmlns:a16="http://schemas.microsoft.com/office/drawing/2014/main" id="{00000000-0008-0000-0200-00009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06" name="Picture 5">
          <a:extLst>
            <a:ext uri="{FF2B5EF4-FFF2-40B4-BE49-F238E27FC236}">
              <a16:creationId xmlns:a16="http://schemas.microsoft.com/office/drawing/2014/main" id="{00000000-0008-0000-0200-00009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07" name="Picture 5">
          <a:extLst>
            <a:ext uri="{FF2B5EF4-FFF2-40B4-BE49-F238E27FC236}">
              <a16:creationId xmlns:a16="http://schemas.microsoft.com/office/drawing/2014/main" id="{00000000-0008-0000-0200-00009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08" name="Picture 5">
          <a:extLst>
            <a:ext uri="{FF2B5EF4-FFF2-40B4-BE49-F238E27FC236}">
              <a16:creationId xmlns:a16="http://schemas.microsoft.com/office/drawing/2014/main" id="{00000000-0008-0000-0200-00009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09" name="Picture 5">
          <a:extLst>
            <a:ext uri="{FF2B5EF4-FFF2-40B4-BE49-F238E27FC236}">
              <a16:creationId xmlns:a16="http://schemas.microsoft.com/office/drawing/2014/main" id="{00000000-0008-0000-0200-00009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10" name="Picture 5">
          <a:extLst>
            <a:ext uri="{FF2B5EF4-FFF2-40B4-BE49-F238E27FC236}">
              <a16:creationId xmlns:a16="http://schemas.microsoft.com/office/drawing/2014/main" id="{00000000-0008-0000-0200-00009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11" name="Picture 5">
          <a:extLst>
            <a:ext uri="{FF2B5EF4-FFF2-40B4-BE49-F238E27FC236}">
              <a16:creationId xmlns:a16="http://schemas.microsoft.com/office/drawing/2014/main" id="{00000000-0008-0000-0200-00009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12" name="Picture 5">
          <a:extLst>
            <a:ext uri="{FF2B5EF4-FFF2-40B4-BE49-F238E27FC236}">
              <a16:creationId xmlns:a16="http://schemas.microsoft.com/office/drawing/2014/main" id="{00000000-0008-0000-0200-00009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13" name="Picture 5">
          <a:extLst>
            <a:ext uri="{FF2B5EF4-FFF2-40B4-BE49-F238E27FC236}">
              <a16:creationId xmlns:a16="http://schemas.microsoft.com/office/drawing/2014/main" id="{00000000-0008-0000-0200-00009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14" name="Picture 5">
          <a:extLst>
            <a:ext uri="{FF2B5EF4-FFF2-40B4-BE49-F238E27FC236}">
              <a16:creationId xmlns:a16="http://schemas.microsoft.com/office/drawing/2014/main" id="{00000000-0008-0000-0200-00009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15" name="Picture 5">
          <a:extLst>
            <a:ext uri="{FF2B5EF4-FFF2-40B4-BE49-F238E27FC236}">
              <a16:creationId xmlns:a16="http://schemas.microsoft.com/office/drawing/2014/main" id="{00000000-0008-0000-0200-00009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16" name="Picture 5">
          <a:extLst>
            <a:ext uri="{FF2B5EF4-FFF2-40B4-BE49-F238E27FC236}">
              <a16:creationId xmlns:a16="http://schemas.microsoft.com/office/drawing/2014/main" id="{00000000-0008-0000-0200-0000A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18" name="Picture 5">
          <a:extLst>
            <a:ext uri="{FF2B5EF4-FFF2-40B4-BE49-F238E27FC236}">
              <a16:creationId xmlns:a16="http://schemas.microsoft.com/office/drawing/2014/main" id="{00000000-0008-0000-0200-0000A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20" name="Picture 5">
          <a:extLst>
            <a:ext uri="{FF2B5EF4-FFF2-40B4-BE49-F238E27FC236}">
              <a16:creationId xmlns:a16="http://schemas.microsoft.com/office/drawing/2014/main" id="{00000000-0008-0000-0200-0000A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21" name="Picture 5">
          <a:extLst>
            <a:ext uri="{FF2B5EF4-FFF2-40B4-BE49-F238E27FC236}">
              <a16:creationId xmlns:a16="http://schemas.microsoft.com/office/drawing/2014/main" id="{00000000-0008-0000-0200-0000A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22" name="Picture 5">
          <a:extLst>
            <a:ext uri="{FF2B5EF4-FFF2-40B4-BE49-F238E27FC236}">
              <a16:creationId xmlns:a16="http://schemas.microsoft.com/office/drawing/2014/main" id="{00000000-0008-0000-0200-0000A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23" name="Picture 5">
          <a:extLst>
            <a:ext uri="{FF2B5EF4-FFF2-40B4-BE49-F238E27FC236}">
              <a16:creationId xmlns:a16="http://schemas.microsoft.com/office/drawing/2014/main" id="{00000000-0008-0000-0200-0000A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24" name="Picture 5">
          <a:extLst>
            <a:ext uri="{FF2B5EF4-FFF2-40B4-BE49-F238E27FC236}">
              <a16:creationId xmlns:a16="http://schemas.microsoft.com/office/drawing/2014/main" id="{00000000-0008-0000-0200-0000A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25" name="Picture 5">
          <a:extLst>
            <a:ext uri="{FF2B5EF4-FFF2-40B4-BE49-F238E27FC236}">
              <a16:creationId xmlns:a16="http://schemas.microsoft.com/office/drawing/2014/main" id="{00000000-0008-0000-0200-0000A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26" name="Picture 5">
          <a:extLst>
            <a:ext uri="{FF2B5EF4-FFF2-40B4-BE49-F238E27FC236}">
              <a16:creationId xmlns:a16="http://schemas.microsoft.com/office/drawing/2014/main" id="{00000000-0008-0000-0200-0000A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27" name="Picture 5">
          <a:extLst>
            <a:ext uri="{FF2B5EF4-FFF2-40B4-BE49-F238E27FC236}">
              <a16:creationId xmlns:a16="http://schemas.microsoft.com/office/drawing/2014/main" id="{00000000-0008-0000-0200-0000A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28" name="Picture 5">
          <a:extLst>
            <a:ext uri="{FF2B5EF4-FFF2-40B4-BE49-F238E27FC236}">
              <a16:creationId xmlns:a16="http://schemas.microsoft.com/office/drawing/2014/main" id="{00000000-0008-0000-0200-0000A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29" name="Picture 5">
          <a:extLst>
            <a:ext uri="{FF2B5EF4-FFF2-40B4-BE49-F238E27FC236}">
              <a16:creationId xmlns:a16="http://schemas.microsoft.com/office/drawing/2014/main" id="{00000000-0008-0000-0200-0000A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30" name="Picture 5">
          <a:extLst>
            <a:ext uri="{FF2B5EF4-FFF2-40B4-BE49-F238E27FC236}">
              <a16:creationId xmlns:a16="http://schemas.microsoft.com/office/drawing/2014/main" id="{00000000-0008-0000-0200-0000A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31" name="Picture 5">
          <a:extLst>
            <a:ext uri="{FF2B5EF4-FFF2-40B4-BE49-F238E27FC236}">
              <a16:creationId xmlns:a16="http://schemas.microsoft.com/office/drawing/2014/main" id="{00000000-0008-0000-0200-0000A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32" name="Picture 5">
          <a:extLst>
            <a:ext uri="{FF2B5EF4-FFF2-40B4-BE49-F238E27FC236}">
              <a16:creationId xmlns:a16="http://schemas.microsoft.com/office/drawing/2014/main" id="{00000000-0008-0000-0200-0000B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33" name="Picture 5">
          <a:extLst>
            <a:ext uri="{FF2B5EF4-FFF2-40B4-BE49-F238E27FC236}">
              <a16:creationId xmlns:a16="http://schemas.microsoft.com/office/drawing/2014/main" id="{00000000-0008-0000-0200-0000B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34" name="Picture 5">
          <a:extLst>
            <a:ext uri="{FF2B5EF4-FFF2-40B4-BE49-F238E27FC236}">
              <a16:creationId xmlns:a16="http://schemas.microsoft.com/office/drawing/2014/main" id="{00000000-0008-0000-0200-0000B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35" name="Picture 5">
          <a:extLst>
            <a:ext uri="{FF2B5EF4-FFF2-40B4-BE49-F238E27FC236}">
              <a16:creationId xmlns:a16="http://schemas.microsoft.com/office/drawing/2014/main" id="{00000000-0008-0000-0200-0000B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36" name="Picture 5">
          <a:extLst>
            <a:ext uri="{FF2B5EF4-FFF2-40B4-BE49-F238E27FC236}">
              <a16:creationId xmlns:a16="http://schemas.microsoft.com/office/drawing/2014/main" id="{00000000-0008-0000-0200-0000B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37" name="Picture 5">
          <a:extLst>
            <a:ext uri="{FF2B5EF4-FFF2-40B4-BE49-F238E27FC236}">
              <a16:creationId xmlns:a16="http://schemas.microsoft.com/office/drawing/2014/main" id="{00000000-0008-0000-0200-0000B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38" name="Picture 5">
          <a:extLst>
            <a:ext uri="{FF2B5EF4-FFF2-40B4-BE49-F238E27FC236}">
              <a16:creationId xmlns:a16="http://schemas.microsoft.com/office/drawing/2014/main" id="{00000000-0008-0000-0200-0000B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39" name="Picture 5">
          <a:extLst>
            <a:ext uri="{FF2B5EF4-FFF2-40B4-BE49-F238E27FC236}">
              <a16:creationId xmlns:a16="http://schemas.microsoft.com/office/drawing/2014/main" id="{00000000-0008-0000-0200-0000B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40" name="Picture 5">
          <a:extLst>
            <a:ext uri="{FF2B5EF4-FFF2-40B4-BE49-F238E27FC236}">
              <a16:creationId xmlns:a16="http://schemas.microsoft.com/office/drawing/2014/main" id="{00000000-0008-0000-0200-0000B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41" name="Picture 5">
          <a:extLst>
            <a:ext uri="{FF2B5EF4-FFF2-40B4-BE49-F238E27FC236}">
              <a16:creationId xmlns:a16="http://schemas.microsoft.com/office/drawing/2014/main" id="{00000000-0008-0000-0200-0000B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42" name="Picture 5">
          <a:extLst>
            <a:ext uri="{FF2B5EF4-FFF2-40B4-BE49-F238E27FC236}">
              <a16:creationId xmlns:a16="http://schemas.microsoft.com/office/drawing/2014/main" id="{00000000-0008-0000-0200-0000B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44" name="Picture 5">
          <a:extLst>
            <a:ext uri="{FF2B5EF4-FFF2-40B4-BE49-F238E27FC236}">
              <a16:creationId xmlns:a16="http://schemas.microsoft.com/office/drawing/2014/main" id="{00000000-0008-0000-0200-0000B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46" name="Picture 5">
          <a:extLst>
            <a:ext uri="{FF2B5EF4-FFF2-40B4-BE49-F238E27FC236}">
              <a16:creationId xmlns:a16="http://schemas.microsoft.com/office/drawing/2014/main" id="{00000000-0008-0000-0200-0000B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48" name="Picture 5">
          <a:extLst>
            <a:ext uri="{FF2B5EF4-FFF2-40B4-BE49-F238E27FC236}">
              <a16:creationId xmlns:a16="http://schemas.microsoft.com/office/drawing/2014/main" id="{00000000-0008-0000-0200-0000C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49" name="Picture 5">
          <a:extLst>
            <a:ext uri="{FF2B5EF4-FFF2-40B4-BE49-F238E27FC236}">
              <a16:creationId xmlns:a16="http://schemas.microsoft.com/office/drawing/2014/main" id="{00000000-0008-0000-0200-0000C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50" name="Picture 5">
          <a:extLst>
            <a:ext uri="{FF2B5EF4-FFF2-40B4-BE49-F238E27FC236}">
              <a16:creationId xmlns:a16="http://schemas.microsoft.com/office/drawing/2014/main" id="{00000000-0008-0000-0200-0000C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51" name="Picture 5">
          <a:extLst>
            <a:ext uri="{FF2B5EF4-FFF2-40B4-BE49-F238E27FC236}">
              <a16:creationId xmlns:a16="http://schemas.microsoft.com/office/drawing/2014/main" id="{00000000-0008-0000-0200-0000C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52" name="Picture 5">
          <a:extLst>
            <a:ext uri="{FF2B5EF4-FFF2-40B4-BE49-F238E27FC236}">
              <a16:creationId xmlns:a16="http://schemas.microsoft.com/office/drawing/2014/main" id="{00000000-0008-0000-0200-0000C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53" name="Picture 5">
          <a:extLst>
            <a:ext uri="{FF2B5EF4-FFF2-40B4-BE49-F238E27FC236}">
              <a16:creationId xmlns:a16="http://schemas.microsoft.com/office/drawing/2014/main" id="{00000000-0008-0000-0200-0000C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54" name="Picture 5">
          <a:extLst>
            <a:ext uri="{FF2B5EF4-FFF2-40B4-BE49-F238E27FC236}">
              <a16:creationId xmlns:a16="http://schemas.microsoft.com/office/drawing/2014/main" id="{00000000-0008-0000-0200-0000C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55" name="Picture 5">
          <a:extLst>
            <a:ext uri="{FF2B5EF4-FFF2-40B4-BE49-F238E27FC236}">
              <a16:creationId xmlns:a16="http://schemas.microsoft.com/office/drawing/2014/main" id="{00000000-0008-0000-0200-0000C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56" name="Picture 5">
          <a:extLst>
            <a:ext uri="{FF2B5EF4-FFF2-40B4-BE49-F238E27FC236}">
              <a16:creationId xmlns:a16="http://schemas.microsoft.com/office/drawing/2014/main" id="{00000000-0008-0000-0200-0000C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57" name="Picture 5">
          <a:extLst>
            <a:ext uri="{FF2B5EF4-FFF2-40B4-BE49-F238E27FC236}">
              <a16:creationId xmlns:a16="http://schemas.microsoft.com/office/drawing/2014/main" id="{00000000-0008-0000-0200-0000C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58" name="Picture 5">
          <a:extLst>
            <a:ext uri="{FF2B5EF4-FFF2-40B4-BE49-F238E27FC236}">
              <a16:creationId xmlns:a16="http://schemas.microsoft.com/office/drawing/2014/main" id="{00000000-0008-0000-0200-0000C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59" name="Picture 5">
          <a:extLst>
            <a:ext uri="{FF2B5EF4-FFF2-40B4-BE49-F238E27FC236}">
              <a16:creationId xmlns:a16="http://schemas.microsoft.com/office/drawing/2014/main" id="{00000000-0008-0000-0200-0000C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60" name="Picture 5">
          <a:extLst>
            <a:ext uri="{FF2B5EF4-FFF2-40B4-BE49-F238E27FC236}">
              <a16:creationId xmlns:a16="http://schemas.microsoft.com/office/drawing/2014/main" id="{00000000-0008-0000-0200-0000C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61" name="Picture 5">
          <a:extLst>
            <a:ext uri="{FF2B5EF4-FFF2-40B4-BE49-F238E27FC236}">
              <a16:creationId xmlns:a16="http://schemas.microsoft.com/office/drawing/2014/main" id="{00000000-0008-0000-0200-0000C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62" name="Picture 5">
          <a:extLst>
            <a:ext uri="{FF2B5EF4-FFF2-40B4-BE49-F238E27FC236}">
              <a16:creationId xmlns:a16="http://schemas.microsoft.com/office/drawing/2014/main" id="{00000000-0008-0000-0200-0000C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63" name="Picture 5">
          <a:extLst>
            <a:ext uri="{FF2B5EF4-FFF2-40B4-BE49-F238E27FC236}">
              <a16:creationId xmlns:a16="http://schemas.microsoft.com/office/drawing/2014/main" id="{00000000-0008-0000-0200-0000C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64" name="Picture 5">
          <a:extLst>
            <a:ext uri="{FF2B5EF4-FFF2-40B4-BE49-F238E27FC236}">
              <a16:creationId xmlns:a16="http://schemas.microsoft.com/office/drawing/2014/main" id="{00000000-0008-0000-0200-0000D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65" name="Picture 5">
          <a:extLst>
            <a:ext uri="{FF2B5EF4-FFF2-40B4-BE49-F238E27FC236}">
              <a16:creationId xmlns:a16="http://schemas.microsoft.com/office/drawing/2014/main" id="{00000000-0008-0000-0200-0000D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66" name="Picture 5">
          <a:extLst>
            <a:ext uri="{FF2B5EF4-FFF2-40B4-BE49-F238E27FC236}">
              <a16:creationId xmlns:a16="http://schemas.microsoft.com/office/drawing/2014/main" id="{00000000-0008-0000-0200-0000D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67" name="Picture 5">
          <a:extLst>
            <a:ext uri="{FF2B5EF4-FFF2-40B4-BE49-F238E27FC236}">
              <a16:creationId xmlns:a16="http://schemas.microsoft.com/office/drawing/2014/main" id="{00000000-0008-0000-0200-0000D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68" name="Picture 5">
          <a:extLst>
            <a:ext uri="{FF2B5EF4-FFF2-40B4-BE49-F238E27FC236}">
              <a16:creationId xmlns:a16="http://schemas.microsoft.com/office/drawing/2014/main" id="{00000000-0008-0000-0200-0000D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69" name="Picture 5">
          <a:extLst>
            <a:ext uri="{FF2B5EF4-FFF2-40B4-BE49-F238E27FC236}">
              <a16:creationId xmlns:a16="http://schemas.microsoft.com/office/drawing/2014/main" id="{00000000-0008-0000-0200-0000D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70" name="Picture 5">
          <a:extLst>
            <a:ext uri="{FF2B5EF4-FFF2-40B4-BE49-F238E27FC236}">
              <a16:creationId xmlns:a16="http://schemas.microsoft.com/office/drawing/2014/main" id="{00000000-0008-0000-0200-0000D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7" name="Picture 5">
          <a:extLst>
            <a:ext uri="{FF2B5EF4-FFF2-40B4-BE49-F238E27FC236}">
              <a16:creationId xmlns:a16="http://schemas.microsoft.com/office/drawing/2014/main" id="{00000000-0008-0000-0200-00001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9" name="Picture 5">
          <a:extLst>
            <a:ext uri="{FF2B5EF4-FFF2-40B4-BE49-F238E27FC236}">
              <a16:creationId xmlns:a16="http://schemas.microsoft.com/office/drawing/2014/main" id="{00000000-0008-0000-0200-00001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3" name="Picture 5">
          <a:extLst>
            <a:ext uri="{FF2B5EF4-FFF2-40B4-BE49-F238E27FC236}">
              <a16:creationId xmlns:a16="http://schemas.microsoft.com/office/drawing/2014/main" id="{00000000-0008-0000-0200-00003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00000000-0008-0000-0200-00003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7" name="Picture 5">
          <a:extLst>
            <a:ext uri="{FF2B5EF4-FFF2-40B4-BE49-F238E27FC236}">
              <a16:creationId xmlns:a16="http://schemas.microsoft.com/office/drawing/2014/main" id="{00000000-0008-0000-0200-00003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1" name="Picture 5">
          <a:extLst>
            <a:ext uri="{FF2B5EF4-FFF2-40B4-BE49-F238E27FC236}">
              <a16:creationId xmlns:a16="http://schemas.microsoft.com/office/drawing/2014/main" id="{00000000-0008-0000-0200-00005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3" name="Picture 5">
          <a:extLst>
            <a:ext uri="{FF2B5EF4-FFF2-40B4-BE49-F238E27FC236}">
              <a16:creationId xmlns:a16="http://schemas.microsoft.com/office/drawing/2014/main" id="{00000000-0008-0000-0200-00005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6" name="Picture 5">
          <a:extLst>
            <a:ext uri="{FF2B5EF4-FFF2-40B4-BE49-F238E27FC236}">
              <a16:creationId xmlns:a16="http://schemas.microsoft.com/office/drawing/2014/main" id="{00000000-0008-0000-0200-00006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8" name="Picture 5">
          <a:extLst>
            <a:ext uri="{FF2B5EF4-FFF2-40B4-BE49-F238E27FC236}">
              <a16:creationId xmlns:a16="http://schemas.microsoft.com/office/drawing/2014/main" id="{00000000-0008-0000-0200-00006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0" name="Picture 5">
          <a:extLst>
            <a:ext uri="{FF2B5EF4-FFF2-40B4-BE49-F238E27FC236}">
              <a16:creationId xmlns:a16="http://schemas.microsoft.com/office/drawing/2014/main" id="{00000000-0008-0000-0200-00006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2" name="Picture 5">
          <a:extLst>
            <a:ext uri="{FF2B5EF4-FFF2-40B4-BE49-F238E27FC236}">
              <a16:creationId xmlns:a16="http://schemas.microsoft.com/office/drawing/2014/main" id="{00000000-0008-0000-0200-00006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6" name="Picture 5">
          <a:extLst>
            <a:ext uri="{FF2B5EF4-FFF2-40B4-BE49-F238E27FC236}">
              <a16:creationId xmlns:a16="http://schemas.microsoft.com/office/drawing/2014/main" id="{00000000-0008-0000-0200-00007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8" name="Picture 5">
          <a:extLst>
            <a:ext uri="{FF2B5EF4-FFF2-40B4-BE49-F238E27FC236}">
              <a16:creationId xmlns:a16="http://schemas.microsoft.com/office/drawing/2014/main" id="{00000000-0008-0000-0200-00008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30" name="Picture 5">
          <a:extLst>
            <a:ext uri="{FF2B5EF4-FFF2-40B4-BE49-F238E27FC236}">
              <a16:creationId xmlns:a16="http://schemas.microsoft.com/office/drawing/2014/main" id="{00000000-0008-0000-0200-00008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54" name="Picture 5">
          <a:extLst>
            <a:ext uri="{FF2B5EF4-FFF2-40B4-BE49-F238E27FC236}">
              <a16:creationId xmlns:a16="http://schemas.microsoft.com/office/drawing/2014/main" id="{00000000-0008-0000-0200-00009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56" name="Picture 5">
          <a:extLst>
            <a:ext uri="{FF2B5EF4-FFF2-40B4-BE49-F238E27FC236}">
              <a16:creationId xmlns:a16="http://schemas.microsoft.com/office/drawing/2014/main" id="{00000000-0008-0000-0200-00009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80" name="Picture 5">
          <a:extLst>
            <a:ext uri="{FF2B5EF4-FFF2-40B4-BE49-F238E27FC236}">
              <a16:creationId xmlns:a16="http://schemas.microsoft.com/office/drawing/2014/main" id="{00000000-0008-0000-0200-0000B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82" name="Picture 5">
          <a:extLst>
            <a:ext uri="{FF2B5EF4-FFF2-40B4-BE49-F238E27FC236}">
              <a16:creationId xmlns:a16="http://schemas.microsoft.com/office/drawing/2014/main" id="{00000000-0008-0000-0200-0000B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84" name="Picture 5">
          <a:extLst>
            <a:ext uri="{FF2B5EF4-FFF2-40B4-BE49-F238E27FC236}">
              <a16:creationId xmlns:a16="http://schemas.microsoft.com/office/drawing/2014/main" id="{00000000-0008-0000-0200-0000B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08" name="Picture 5">
          <a:extLst>
            <a:ext uri="{FF2B5EF4-FFF2-40B4-BE49-F238E27FC236}">
              <a16:creationId xmlns:a16="http://schemas.microsoft.com/office/drawing/2014/main" id="{00000000-0008-0000-0200-0000D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10" name="Picture 5">
          <a:extLst>
            <a:ext uri="{FF2B5EF4-FFF2-40B4-BE49-F238E27FC236}">
              <a16:creationId xmlns:a16="http://schemas.microsoft.com/office/drawing/2014/main" id="{00000000-0008-0000-0200-0000D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34" name="Picture 5">
          <a:extLst>
            <a:ext uri="{FF2B5EF4-FFF2-40B4-BE49-F238E27FC236}">
              <a16:creationId xmlns:a16="http://schemas.microsoft.com/office/drawing/2014/main" id="{00000000-0008-0000-0200-0000E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36" name="Picture 5">
          <a:extLst>
            <a:ext uri="{FF2B5EF4-FFF2-40B4-BE49-F238E27FC236}">
              <a16:creationId xmlns:a16="http://schemas.microsoft.com/office/drawing/2014/main" id="{00000000-0008-0000-0200-0000E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38" name="Picture 5">
          <a:extLst>
            <a:ext uri="{FF2B5EF4-FFF2-40B4-BE49-F238E27FC236}">
              <a16:creationId xmlns:a16="http://schemas.microsoft.com/office/drawing/2014/main" id="{00000000-0008-0000-0200-0000E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62" name="Picture 5">
          <a:extLst>
            <a:ext uri="{FF2B5EF4-FFF2-40B4-BE49-F238E27FC236}">
              <a16:creationId xmlns:a16="http://schemas.microsoft.com/office/drawing/2014/main" id="{00000000-0008-0000-0200-00000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64" name="Picture 5">
          <a:extLst>
            <a:ext uri="{FF2B5EF4-FFF2-40B4-BE49-F238E27FC236}">
              <a16:creationId xmlns:a16="http://schemas.microsoft.com/office/drawing/2014/main" id="{00000000-0008-0000-0200-00000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66" name="Picture 5">
          <a:extLst>
            <a:ext uri="{FF2B5EF4-FFF2-40B4-BE49-F238E27FC236}">
              <a16:creationId xmlns:a16="http://schemas.microsoft.com/office/drawing/2014/main" id="{00000000-0008-0000-0200-00000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90" name="Picture 5">
          <a:extLst>
            <a:ext uri="{FF2B5EF4-FFF2-40B4-BE49-F238E27FC236}">
              <a16:creationId xmlns:a16="http://schemas.microsoft.com/office/drawing/2014/main" id="{00000000-0008-0000-0200-00002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92" name="Picture 5">
          <a:extLst>
            <a:ext uri="{FF2B5EF4-FFF2-40B4-BE49-F238E27FC236}">
              <a16:creationId xmlns:a16="http://schemas.microsoft.com/office/drawing/2014/main" id="{00000000-0008-0000-0200-00002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16" name="Picture 5">
          <a:extLst>
            <a:ext uri="{FF2B5EF4-FFF2-40B4-BE49-F238E27FC236}">
              <a16:creationId xmlns:a16="http://schemas.microsoft.com/office/drawing/2014/main" id="{00000000-0008-0000-0200-00003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18" name="Picture 5">
          <a:extLst>
            <a:ext uri="{FF2B5EF4-FFF2-40B4-BE49-F238E27FC236}">
              <a16:creationId xmlns:a16="http://schemas.microsoft.com/office/drawing/2014/main" id="{00000000-0008-0000-0200-00003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20" name="Picture 5">
          <a:extLst>
            <a:ext uri="{FF2B5EF4-FFF2-40B4-BE49-F238E27FC236}">
              <a16:creationId xmlns:a16="http://schemas.microsoft.com/office/drawing/2014/main" id="{00000000-0008-0000-0200-00004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44" name="Picture 5">
          <a:extLst>
            <a:ext uri="{FF2B5EF4-FFF2-40B4-BE49-F238E27FC236}">
              <a16:creationId xmlns:a16="http://schemas.microsoft.com/office/drawing/2014/main" id="{00000000-0008-0000-0200-00005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46" name="Picture 5">
          <a:extLst>
            <a:ext uri="{FF2B5EF4-FFF2-40B4-BE49-F238E27FC236}">
              <a16:creationId xmlns:a16="http://schemas.microsoft.com/office/drawing/2014/main" id="{00000000-0008-0000-0200-00005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59" name="Picture 5">
          <a:extLst>
            <a:ext uri="{FF2B5EF4-FFF2-40B4-BE49-F238E27FC236}">
              <a16:creationId xmlns:a16="http://schemas.microsoft.com/office/drawing/2014/main" id="{00000000-0008-0000-0200-00006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61" name="Picture 5">
          <a:extLst>
            <a:ext uri="{FF2B5EF4-FFF2-40B4-BE49-F238E27FC236}">
              <a16:creationId xmlns:a16="http://schemas.microsoft.com/office/drawing/2014/main" id="{00000000-0008-0000-0200-00006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63" name="Picture 5">
          <a:extLst>
            <a:ext uri="{FF2B5EF4-FFF2-40B4-BE49-F238E27FC236}">
              <a16:creationId xmlns:a16="http://schemas.microsoft.com/office/drawing/2014/main" id="{00000000-0008-0000-0200-00006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65" name="Picture 5">
          <a:extLst>
            <a:ext uri="{FF2B5EF4-FFF2-40B4-BE49-F238E27FC236}">
              <a16:creationId xmlns:a16="http://schemas.microsoft.com/office/drawing/2014/main" id="{00000000-0008-0000-0200-00006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89" name="Picture 5">
          <a:extLst>
            <a:ext uri="{FF2B5EF4-FFF2-40B4-BE49-F238E27FC236}">
              <a16:creationId xmlns:a16="http://schemas.microsoft.com/office/drawing/2014/main" id="{00000000-0008-0000-0200-00008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91" name="Picture 5">
          <a:extLst>
            <a:ext uri="{FF2B5EF4-FFF2-40B4-BE49-F238E27FC236}">
              <a16:creationId xmlns:a16="http://schemas.microsoft.com/office/drawing/2014/main" id="{00000000-0008-0000-0200-00008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93" name="Picture 5">
          <a:extLst>
            <a:ext uri="{FF2B5EF4-FFF2-40B4-BE49-F238E27FC236}">
              <a16:creationId xmlns:a16="http://schemas.microsoft.com/office/drawing/2014/main" id="{00000000-0008-0000-0200-00008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17" name="Picture 5">
          <a:extLst>
            <a:ext uri="{FF2B5EF4-FFF2-40B4-BE49-F238E27FC236}">
              <a16:creationId xmlns:a16="http://schemas.microsoft.com/office/drawing/2014/main" id="{00000000-0008-0000-0200-0000A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19" name="Picture 5">
          <a:extLst>
            <a:ext uri="{FF2B5EF4-FFF2-40B4-BE49-F238E27FC236}">
              <a16:creationId xmlns:a16="http://schemas.microsoft.com/office/drawing/2014/main" id="{00000000-0008-0000-0200-0000A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43" name="Picture 5">
          <a:extLst>
            <a:ext uri="{FF2B5EF4-FFF2-40B4-BE49-F238E27FC236}">
              <a16:creationId xmlns:a16="http://schemas.microsoft.com/office/drawing/2014/main" id="{00000000-0008-0000-0200-0000B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45" name="Picture 5">
          <a:extLst>
            <a:ext uri="{FF2B5EF4-FFF2-40B4-BE49-F238E27FC236}">
              <a16:creationId xmlns:a16="http://schemas.microsoft.com/office/drawing/2014/main" id="{00000000-0008-0000-0200-0000B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47" name="Picture 5">
          <a:extLst>
            <a:ext uri="{FF2B5EF4-FFF2-40B4-BE49-F238E27FC236}">
              <a16:creationId xmlns:a16="http://schemas.microsoft.com/office/drawing/2014/main" id="{00000000-0008-0000-0200-0000B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71" name="Picture 5">
          <a:extLst>
            <a:ext uri="{FF2B5EF4-FFF2-40B4-BE49-F238E27FC236}">
              <a16:creationId xmlns:a16="http://schemas.microsoft.com/office/drawing/2014/main" id="{00000000-0008-0000-0200-0000D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72" name="Picture 5">
          <a:extLst>
            <a:ext uri="{FF2B5EF4-FFF2-40B4-BE49-F238E27FC236}">
              <a16:creationId xmlns:a16="http://schemas.microsoft.com/office/drawing/2014/main" id="{00000000-0008-0000-0200-0000D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73" name="Picture 5">
          <a:extLst>
            <a:ext uri="{FF2B5EF4-FFF2-40B4-BE49-F238E27FC236}">
              <a16:creationId xmlns:a16="http://schemas.microsoft.com/office/drawing/2014/main" id="{00000000-0008-0000-0200-0000D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74" name="Picture 5">
          <a:extLst>
            <a:ext uri="{FF2B5EF4-FFF2-40B4-BE49-F238E27FC236}">
              <a16:creationId xmlns:a16="http://schemas.microsoft.com/office/drawing/2014/main" id="{00000000-0008-0000-0200-0000D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75" name="Picture 5">
          <a:extLst>
            <a:ext uri="{FF2B5EF4-FFF2-40B4-BE49-F238E27FC236}">
              <a16:creationId xmlns:a16="http://schemas.microsoft.com/office/drawing/2014/main" id="{00000000-0008-0000-0200-0000D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76" name="Picture 5">
          <a:extLst>
            <a:ext uri="{FF2B5EF4-FFF2-40B4-BE49-F238E27FC236}">
              <a16:creationId xmlns:a16="http://schemas.microsoft.com/office/drawing/2014/main" id="{00000000-0008-0000-0200-0000D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77" name="Picture 5">
          <a:extLst>
            <a:ext uri="{FF2B5EF4-FFF2-40B4-BE49-F238E27FC236}">
              <a16:creationId xmlns:a16="http://schemas.microsoft.com/office/drawing/2014/main" id="{00000000-0008-0000-0200-0000D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78" name="Picture 5">
          <a:extLst>
            <a:ext uri="{FF2B5EF4-FFF2-40B4-BE49-F238E27FC236}">
              <a16:creationId xmlns:a16="http://schemas.microsoft.com/office/drawing/2014/main" id="{00000000-0008-0000-0200-0000D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79" name="Picture 5">
          <a:extLst>
            <a:ext uri="{FF2B5EF4-FFF2-40B4-BE49-F238E27FC236}">
              <a16:creationId xmlns:a16="http://schemas.microsoft.com/office/drawing/2014/main" id="{00000000-0008-0000-0200-0000D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80" name="Picture 5">
          <a:extLst>
            <a:ext uri="{FF2B5EF4-FFF2-40B4-BE49-F238E27FC236}">
              <a16:creationId xmlns:a16="http://schemas.microsoft.com/office/drawing/2014/main" id="{00000000-0008-0000-0200-0000E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81" name="Picture 5">
          <a:extLst>
            <a:ext uri="{FF2B5EF4-FFF2-40B4-BE49-F238E27FC236}">
              <a16:creationId xmlns:a16="http://schemas.microsoft.com/office/drawing/2014/main" id="{00000000-0008-0000-0200-0000E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82" name="Picture 5">
          <a:extLst>
            <a:ext uri="{FF2B5EF4-FFF2-40B4-BE49-F238E27FC236}">
              <a16:creationId xmlns:a16="http://schemas.microsoft.com/office/drawing/2014/main" id="{00000000-0008-0000-0200-0000E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83" name="Picture 5">
          <a:extLst>
            <a:ext uri="{FF2B5EF4-FFF2-40B4-BE49-F238E27FC236}">
              <a16:creationId xmlns:a16="http://schemas.microsoft.com/office/drawing/2014/main" id="{00000000-0008-0000-0200-0000E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84" name="Picture 5">
          <a:extLst>
            <a:ext uri="{FF2B5EF4-FFF2-40B4-BE49-F238E27FC236}">
              <a16:creationId xmlns:a16="http://schemas.microsoft.com/office/drawing/2014/main" id="{00000000-0008-0000-0200-0000E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85" name="Picture 5">
          <a:extLst>
            <a:ext uri="{FF2B5EF4-FFF2-40B4-BE49-F238E27FC236}">
              <a16:creationId xmlns:a16="http://schemas.microsoft.com/office/drawing/2014/main" id="{00000000-0008-0000-0200-0000E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86" name="Picture 5">
          <a:extLst>
            <a:ext uri="{FF2B5EF4-FFF2-40B4-BE49-F238E27FC236}">
              <a16:creationId xmlns:a16="http://schemas.microsoft.com/office/drawing/2014/main" id="{00000000-0008-0000-0200-0000E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87" name="Picture 5">
          <a:extLst>
            <a:ext uri="{FF2B5EF4-FFF2-40B4-BE49-F238E27FC236}">
              <a16:creationId xmlns:a16="http://schemas.microsoft.com/office/drawing/2014/main" id="{00000000-0008-0000-0200-0000E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88" name="Picture 5">
          <a:extLst>
            <a:ext uri="{FF2B5EF4-FFF2-40B4-BE49-F238E27FC236}">
              <a16:creationId xmlns:a16="http://schemas.microsoft.com/office/drawing/2014/main" id="{00000000-0008-0000-0200-0000E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89" name="Picture 5">
          <a:extLst>
            <a:ext uri="{FF2B5EF4-FFF2-40B4-BE49-F238E27FC236}">
              <a16:creationId xmlns:a16="http://schemas.microsoft.com/office/drawing/2014/main" id="{00000000-0008-0000-0200-0000E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90" name="Picture 5">
          <a:extLst>
            <a:ext uri="{FF2B5EF4-FFF2-40B4-BE49-F238E27FC236}">
              <a16:creationId xmlns:a16="http://schemas.microsoft.com/office/drawing/2014/main" id="{00000000-0008-0000-0200-0000E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91" name="Picture 5">
          <a:extLst>
            <a:ext uri="{FF2B5EF4-FFF2-40B4-BE49-F238E27FC236}">
              <a16:creationId xmlns:a16="http://schemas.microsoft.com/office/drawing/2014/main" id="{00000000-0008-0000-0200-0000E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92" name="Picture 5">
          <a:extLst>
            <a:ext uri="{FF2B5EF4-FFF2-40B4-BE49-F238E27FC236}">
              <a16:creationId xmlns:a16="http://schemas.microsoft.com/office/drawing/2014/main" id="{00000000-0008-0000-0200-0000E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93" name="Picture 5">
          <a:extLst>
            <a:ext uri="{FF2B5EF4-FFF2-40B4-BE49-F238E27FC236}">
              <a16:creationId xmlns:a16="http://schemas.microsoft.com/office/drawing/2014/main" id="{00000000-0008-0000-0200-0000E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94" name="Picture 5">
          <a:extLst>
            <a:ext uri="{FF2B5EF4-FFF2-40B4-BE49-F238E27FC236}">
              <a16:creationId xmlns:a16="http://schemas.microsoft.com/office/drawing/2014/main" id="{00000000-0008-0000-0200-0000E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95" name="Picture 5">
          <a:extLst>
            <a:ext uri="{FF2B5EF4-FFF2-40B4-BE49-F238E27FC236}">
              <a16:creationId xmlns:a16="http://schemas.microsoft.com/office/drawing/2014/main" id="{00000000-0008-0000-0200-0000E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96" name="Picture 5">
          <a:extLst>
            <a:ext uri="{FF2B5EF4-FFF2-40B4-BE49-F238E27FC236}">
              <a16:creationId xmlns:a16="http://schemas.microsoft.com/office/drawing/2014/main" id="{00000000-0008-0000-0200-0000F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97" name="Picture 5">
          <a:extLst>
            <a:ext uri="{FF2B5EF4-FFF2-40B4-BE49-F238E27FC236}">
              <a16:creationId xmlns:a16="http://schemas.microsoft.com/office/drawing/2014/main" id="{00000000-0008-0000-0200-0000F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98" name="Picture 5">
          <a:extLst>
            <a:ext uri="{FF2B5EF4-FFF2-40B4-BE49-F238E27FC236}">
              <a16:creationId xmlns:a16="http://schemas.microsoft.com/office/drawing/2014/main" id="{00000000-0008-0000-0200-0000F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99" name="Picture 5">
          <a:extLst>
            <a:ext uri="{FF2B5EF4-FFF2-40B4-BE49-F238E27FC236}">
              <a16:creationId xmlns:a16="http://schemas.microsoft.com/office/drawing/2014/main" id="{00000000-0008-0000-0200-0000F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00" name="Picture 5">
          <a:extLst>
            <a:ext uri="{FF2B5EF4-FFF2-40B4-BE49-F238E27FC236}">
              <a16:creationId xmlns:a16="http://schemas.microsoft.com/office/drawing/2014/main" id="{00000000-0008-0000-0200-0000F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01" name="Picture 5">
          <a:extLst>
            <a:ext uri="{FF2B5EF4-FFF2-40B4-BE49-F238E27FC236}">
              <a16:creationId xmlns:a16="http://schemas.microsoft.com/office/drawing/2014/main" id="{00000000-0008-0000-0200-0000F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02" name="Picture 5">
          <a:extLst>
            <a:ext uri="{FF2B5EF4-FFF2-40B4-BE49-F238E27FC236}">
              <a16:creationId xmlns:a16="http://schemas.microsoft.com/office/drawing/2014/main" id="{00000000-0008-0000-0200-0000F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03" name="Picture 5">
          <a:extLst>
            <a:ext uri="{FF2B5EF4-FFF2-40B4-BE49-F238E27FC236}">
              <a16:creationId xmlns:a16="http://schemas.microsoft.com/office/drawing/2014/main" id="{00000000-0008-0000-0200-0000F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04" name="Picture 5">
          <a:extLst>
            <a:ext uri="{FF2B5EF4-FFF2-40B4-BE49-F238E27FC236}">
              <a16:creationId xmlns:a16="http://schemas.microsoft.com/office/drawing/2014/main" id="{00000000-0008-0000-0200-0000F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05" name="Picture 5">
          <a:extLst>
            <a:ext uri="{FF2B5EF4-FFF2-40B4-BE49-F238E27FC236}">
              <a16:creationId xmlns:a16="http://schemas.microsoft.com/office/drawing/2014/main" id="{00000000-0008-0000-0200-0000F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06" name="Picture 5">
          <a:extLst>
            <a:ext uri="{FF2B5EF4-FFF2-40B4-BE49-F238E27FC236}">
              <a16:creationId xmlns:a16="http://schemas.microsoft.com/office/drawing/2014/main" id="{00000000-0008-0000-0200-0000F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07" name="Picture 5">
          <a:extLst>
            <a:ext uri="{FF2B5EF4-FFF2-40B4-BE49-F238E27FC236}">
              <a16:creationId xmlns:a16="http://schemas.microsoft.com/office/drawing/2014/main" id="{00000000-0008-0000-0200-0000F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08" name="Picture 5">
          <a:extLst>
            <a:ext uri="{FF2B5EF4-FFF2-40B4-BE49-F238E27FC236}">
              <a16:creationId xmlns:a16="http://schemas.microsoft.com/office/drawing/2014/main" id="{00000000-0008-0000-0200-0000F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09" name="Picture 5">
          <a:extLst>
            <a:ext uri="{FF2B5EF4-FFF2-40B4-BE49-F238E27FC236}">
              <a16:creationId xmlns:a16="http://schemas.microsoft.com/office/drawing/2014/main" id="{00000000-0008-0000-0200-0000F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10" name="Picture 5">
          <a:extLst>
            <a:ext uri="{FF2B5EF4-FFF2-40B4-BE49-F238E27FC236}">
              <a16:creationId xmlns:a16="http://schemas.microsoft.com/office/drawing/2014/main" id="{00000000-0008-0000-0200-0000F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11" name="Picture 5">
          <a:extLst>
            <a:ext uri="{FF2B5EF4-FFF2-40B4-BE49-F238E27FC236}">
              <a16:creationId xmlns:a16="http://schemas.microsoft.com/office/drawing/2014/main" id="{00000000-0008-0000-0200-0000F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12" name="Picture 5">
          <a:extLst>
            <a:ext uri="{FF2B5EF4-FFF2-40B4-BE49-F238E27FC236}">
              <a16:creationId xmlns:a16="http://schemas.microsoft.com/office/drawing/2014/main" id="{00000000-0008-0000-0200-00000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13" name="Picture 5">
          <a:extLst>
            <a:ext uri="{FF2B5EF4-FFF2-40B4-BE49-F238E27FC236}">
              <a16:creationId xmlns:a16="http://schemas.microsoft.com/office/drawing/2014/main" id="{00000000-0008-0000-0200-00000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14" name="Picture 5">
          <a:extLst>
            <a:ext uri="{FF2B5EF4-FFF2-40B4-BE49-F238E27FC236}">
              <a16:creationId xmlns:a16="http://schemas.microsoft.com/office/drawing/2014/main" id="{00000000-0008-0000-0200-00000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15" name="Picture 5">
          <a:extLst>
            <a:ext uri="{FF2B5EF4-FFF2-40B4-BE49-F238E27FC236}">
              <a16:creationId xmlns:a16="http://schemas.microsoft.com/office/drawing/2014/main" id="{00000000-0008-0000-0200-00000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16" name="Picture 5">
          <a:extLst>
            <a:ext uri="{FF2B5EF4-FFF2-40B4-BE49-F238E27FC236}">
              <a16:creationId xmlns:a16="http://schemas.microsoft.com/office/drawing/2014/main" id="{00000000-0008-0000-0200-00000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17" name="Picture 5">
          <a:extLst>
            <a:ext uri="{FF2B5EF4-FFF2-40B4-BE49-F238E27FC236}">
              <a16:creationId xmlns:a16="http://schemas.microsoft.com/office/drawing/2014/main" id="{00000000-0008-0000-0200-00000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18" name="Picture 5">
          <a:extLst>
            <a:ext uri="{FF2B5EF4-FFF2-40B4-BE49-F238E27FC236}">
              <a16:creationId xmlns:a16="http://schemas.microsoft.com/office/drawing/2014/main" id="{00000000-0008-0000-0200-00000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19" name="Picture 5">
          <a:extLst>
            <a:ext uri="{FF2B5EF4-FFF2-40B4-BE49-F238E27FC236}">
              <a16:creationId xmlns:a16="http://schemas.microsoft.com/office/drawing/2014/main" id="{00000000-0008-0000-0200-00000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20" name="Picture 5">
          <a:extLst>
            <a:ext uri="{FF2B5EF4-FFF2-40B4-BE49-F238E27FC236}">
              <a16:creationId xmlns:a16="http://schemas.microsoft.com/office/drawing/2014/main" id="{00000000-0008-0000-0200-00000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21" name="Picture 5">
          <a:extLst>
            <a:ext uri="{FF2B5EF4-FFF2-40B4-BE49-F238E27FC236}">
              <a16:creationId xmlns:a16="http://schemas.microsoft.com/office/drawing/2014/main" id="{00000000-0008-0000-0200-00000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22" name="Picture 5">
          <a:extLst>
            <a:ext uri="{FF2B5EF4-FFF2-40B4-BE49-F238E27FC236}">
              <a16:creationId xmlns:a16="http://schemas.microsoft.com/office/drawing/2014/main" id="{00000000-0008-0000-0200-00000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23" name="Picture 5">
          <a:extLst>
            <a:ext uri="{FF2B5EF4-FFF2-40B4-BE49-F238E27FC236}">
              <a16:creationId xmlns:a16="http://schemas.microsoft.com/office/drawing/2014/main" id="{00000000-0008-0000-0200-00000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24" name="Picture 5">
          <a:extLst>
            <a:ext uri="{FF2B5EF4-FFF2-40B4-BE49-F238E27FC236}">
              <a16:creationId xmlns:a16="http://schemas.microsoft.com/office/drawing/2014/main" id="{00000000-0008-0000-0200-00000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25" name="Picture 5">
          <a:extLst>
            <a:ext uri="{FF2B5EF4-FFF2-40B4-BE49-F238E27FC236}">
              <a16:creationId xmlns:a16="http://schemas.microsoft.com/office/drawing/2014/main" id="{00000000-0008-0000-0200-00000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26" name="Picture 5">
          <a:extLst>
            <a:ext uri="{FF2B5EF4-FFF2-40B4-BE49-F238E27FC236}">
              <a16:creationId xmlns:a16="http://schemas.microsoft.com/office/drawing/2014/main" id="{00000000-0008-0000-0200-00000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27" name="Picture 5">
          <a:extLst>
            <a:ext uri="{FF2B5EF4-FFF2-40B4-BE49-F238E27FC236}">
              <a16:creationId xmlns:a16="http://schemas.microsoft.com/office/drawing/2014/main" id="{00000000-0008-0000-0200-00000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28" name="Picture 5">
          <a:extLst>
            <a:ext uri="{FF2B5EF4-FFF2-40B4-BE49-F238E27FC236}">
              <a16:creationId xmlns:a16="http://schemas.microsoft.com/office/drawing/2014/main" id="{00000000-0008-0000-0200-00001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29" name="Picture 5">
          <a:extLst>
            <a:ext uri="{FF2B5EF4-FFF2-40B4-BE49-F238E27FC236}">
              <a16:creationId xmlns:a16="http://schemas.microsoft.com/office/drawing/2014/main" id="{00000000-0008-0000-0200-00001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30" name="Picture 5">
          <a:extLst>
            <a:ext uri="{FF2B5EF4-FFF2-40B4-BE49-F238E27FC236}">
              <a16:creationId xmlns:a16="http://schemas.microsoft.com/office/drawing/2014/main" id="{00000000-0008-0000-0200-00001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31" name="Picture 5">
          <a:extLst>
            <a:ext uri="{FF2B5EF4-FFF2-40B4-BE49-F238E27FC236}">
              <a16:creationId xmlns:a16="http://schemas.microsoft.com/office/drawing/2014/main" id="{00000000-0008-0000-0200-00001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32" name="Picture 5">
          <a:extLst>
            <a:ext uri="{FF2B5EF4-FFF2-40B4-BE49-F238E27FC236}">
              <a16:creationId xmlns:a16="http://schemas.microsoft.com/office/drawing/2014/main" id="{00000000-0008-0000-0200-00001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33" name="Picture 5">
          <a:extLst>
            <a:ext uri="{FF2B5EF4-FFF2-40B4-BE49-F238E27FC236}">
              <a16:creationId xmlns:a16="http://schemas.microsoft.com/office/drawing/2014/main" id="{00000000-0008-0000-0200-00001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34" name="Picture 5">
          <a:extLst>
            <a:ext uri="{FF2B5EF4-FFF2-40B4-BE49-F238E27FC236}">
              <a16:creationId xmlns:a16="http://schemas.microsoft.com/office/drawing/2014/main" id="{00000000-0008-0000-0200-00001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35" name="Picture 5">
          <a:extLst>
            <a:ext uri="{FF2B5EF4-FFF2-40B4-BE49-F238E27FC236}">
              <a16:creationId xmlns:a16="http://schemas.microsoft.com/office/drawing/2014/main" id="{00000000-0008-0000-0200-00001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36" name="Picture 5">
          <a:extLst>
            <a:ext uri="{FF2B5EF4-FFF2-40B4-BE49-F238E27FC236}">
              <a16:creationId xmlns:a16="http://schemas.microsoft.com/office/drawing/2014/main" id="{00000000-0008-0000-0200-00001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37" name="Picture 5">
          <a:extLst>
            <a:ext uri="{FF2B5EF4-FFF2-40B4-BE49-F238E27FC236}">
              <a16:creationId xmlns:a16="http://schemas.microsoft.com/office/drawing/2014/main" id="{00000000-0008-0000-0200-00001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38" name="Picture 5">
          <a:extLst>
            <a:ext uri="{FF2B5EF4-FFF2-40B4-BE49-F238E27FC236}">
              <a16:creationId xmlns:a16="http://schemas.microsoft.com/office/drawing/2014/main" id="{00000000-0008-0000-0200-00001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39" name="Picture 5">
          <a:extLst>
            <a:ext uri="{FF2B5EF4-FFF2-40B4-BE49-F238E27FC236}">
              <a16:creationId xmlns:a16="http://schemas.microsoft.com/office/drawing/2014/main" id="{00000000-0008-0000-0200-00001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40" name="Picture 5">
          <a:extLst>
            <a:ext uri="{FF2B5EF4-FFF2-40B4-BE49-F238E27FC236}">
              <a16:creationId xmlns:a16="http://schemas.microsoft.com/office/drawing/2014/main" id="{00000000-0008-0000-0200-00001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41" name="Picture 5">
          <a:extLst>
            <a:ext uri="{FF2B5EF4-FFF2-40B4-BE49-F238E27FC236}">
              <a16:creationId xmlns:a16="http://schemas.microsoft.com/office/drawing/2014/main" id="{00000000-0008-0000-0200-00001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42" name="Picture 5">
          <a:extLst>
            <a:ext uri="{FF2B5EF4-FFF2-40B4-BE49-F238E27FC236}">
              <a16:creationId xmlns:a16="http://schemas.microsoft.com/office/drawing/2014/main" id="{00000000-0008-0000-0200-00001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43" name="Picture 5">
          <a:extLst>
            <a:ext uri="{FF2B5EF4-FFF2-40B4-BE49-F238E27FC236}">
              <a16:creationId xmlns:a16="http://schemas.microsoft.com/office/drawing/2014/main" id="{00000000-0008-0000-0200-00001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44" name="Picture 5">
          <a:extLst>
            <a:ext uri="{FF2B5EF4-FFF2-40B4-BE49-F238E27FC236}">
              <a16:creationId xmlns:a16="http://schemas.microsoft.com/office/drawing/2014/main" id="{00000000-0008-0000-0200-00002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45" name="Picture 5">
          <a:extLst>
            <a:ext uri="{FF2B5EF4-FFF2-40B4-BE49-F238E27FC236}">
              <a16:creationId xmlns:a16="http://schemas.microsoft.com/office/drawing/2014/main" id="{00000000-0008-0000-0200-00002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46" name="Picture 5">
          <a:extLst>
            <a:ext uri="{FF2B5EF4-FFF2-40B4-BE49-F238E27FC236}">
              <a16:creationId xmlns:a16="http://schemas.microsoft.com/office/drawing/2014/main" id="{00000000-0008-0000-0200-00002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47" name="Picture 5">
          <a:extLst>
            <a:ext uri="{FF2B5EF4-FFF2-40B4-BE49-F238E27FC236}">
              <a16:creationId xmlns:a16="http://schemas.microsoft.com/office/drawing/2014/main" id="{00000000-0008-0000-0200-00002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48" name="Picture 5">
          <a:extLst>
            <a:ext uri="{FF2B5EF4-FFF2-40B4-BE49-F238E27FC236}">
              <a16:creationId xmlns:a16="http://schemas.microsoft.com/office/drawing/2014/main" id="{00000000-0008-0000-0200-00002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49" name="Picture 5">
          <a:extLst>
            <a:ext uri="{FF2B5EF4-FFF2-40B4-BE49-F238E27FC236}">
              <a16:creationId xmlns:a16="http://schemas.microsoft.com/office/drawing/2014/main" id="{00000000-0008-0000-0200-00002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50" name="Picture 5">
          <a:extLst>
            <a:ext uri="{FF2B5EF4-FFF2-40B4-BE49-F238E27FC236}">
              <a16:creationId xmlns:a16="http://schemas.microsoft.com/office/drawing/2014/main" id="{00000000-0008-0000-0200-00002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51" name="Picture 5">
          <a:extLst>
            <a:ext uri="{FF2B5EF4-FFF2-40B4-BE49-F238E27FC236}">
              <a16:creationId xmlns:a16="http://schemas.microsoft.com/office/drawing/2014/main" id="{00000000-0008-0000-0200-00002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52" name="Picture 5">
          <a:extLst>
            <a:ext uri="{FF2B5EF4-FFF2-40B4-BE49-F238E27FC236}">
              <a16:creationId xmlns:a16="http://schemas.microsoft.com/office/drawing/2014/main" id="{00000000-0008-0000-0200-00002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53" name="Picture 5">
          <a:extLst>
            <a:ext uri="{FF2B5EF4-FFF2-40B4-BE49-F238E27FC236}">
              <a16:creationId xmlns:a16="http://schemas.microsoft.com/office/drawing/2014/main" id="{00000000-0008-0000-0200-00002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54" name="Picture 5">
          <a:extLst>
            <a:ext uri="{FF2B5EF4-FFF2-40B4-BE49-F238E27FC236}">
              <a16:creationId xmlns:a16="http://schemas.microsoft.com/office/drawing/2014/main" id="{00000000-0008-0000-0200-00002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55" name="Picture 5">
          <a:extLst>
            <a:ext uri="{FF2B5EF4-FFF2-40B4-BE49-F238E27FC236}">
              <a16:creationId xmlns:a16="http://schemas.microsoft.com/office/drawing/2014/main" id="{00000000-0008-0000-0200-00002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56" name="Picture 5">
          <a:extLst>
            <a:ext uri="{FF2B5EF4-FFF2-40B4-BE49-F238E27FC236}">
              <a16:creationId xmlns:a16="http://schemas.microsoft.com/office/drawing/2014/main" id="{00000000-0008-0000-0200-00002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57" name="Picture 5">
          <a:extLst>
            <a:ext uri="{FF2B5EF4-FFF2-40B4-BE49-F238E27FC236}">
              <a16:creationId xmlns:a16="http://schemas.microsoft.com/office/drawing/2014/main" id="{00000000-0008-0000-0200-00002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58" name="Picture 5">
          <a:extLst>
            <a:ext uri="{FF2B5EF4-FFF2-40B4-BE49-F238E27FC236}">
              <a16:creationId xmlns:a16="http://schemas.microsoft.com/office/drawing/2014/main" id="{00000000-0008-0000-0200-00002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59" name="Picture 5">
          <a:extLst>
            <a:ext uri="{FF2B5EF4-FFF2-40B4-BE49-F238E27FC236}">
              <a16:creationId xmlns:a16="http://schemas.microsoft.com/office/drawing/2014/main" id="{00000000-0008-0000-0200-00002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60" name="Picture 5">
          <a:extLst>
            <a:ext uri="{FF2B5EF4-FFF2-40B4-BE49-F238E27FC236}">
              <a16:creationId xmlns:a16="http://schemas.microsoft.com/office/drawing/2014/main" id="{00000000-0008-0000-0200-00003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61" name="Picture 5">
          <a:extLst>
            <a:ext uri="{FF2B5EF4-FFF2-40B4-BE49-F238E27FC236}">
              <a16:creationId xmlns:a16="http://schemas.microsoft.com/office/drawing/2014/main" id="{00000000-0008-0000-0200-00003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62" name="Picture 5">
          <a:extLst>
            <a:ext uri="{FF2B5EF4-FFF2-40B4-BE49-F238E27FC236}">
              <a16:creationId xmlns:a16="http://schemas.microsoft.com/office/drawing/2014/main" id="{00000000-0008-0000-0200-00003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63" name="Picture 5">
          <a:extLst>
            <a:ext uri="{FF2B5EF4-FFF2-40B4-BE49-F238E27FC236}">
              <a16:creationId xmlns:a16="http://schemas.microsoft.com/office/drawing/2014/main" id="{00000000-0008-0000-0200-00003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64" name="Picture 5">
          <a:extLst>
            <a:ext uri="{FF2B5EF4-FFF2-40B4-BE49-F238E27FC236}">
              <a16:creationId xmlns:a16="http://schemas.microsoft.com/office/drawing/2014/main" id="{00000000-0008-0000-0200-00003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65" name="Picture 5">
          <a:extLst>
            <a:ext uri="{FF2B5EF4-FFF2-40B4-BE49-F238E27FC236}">
              <a16:creationId xmlns:a16="http://schemas.microsoft.com/office/drawing/2014/main" id="{00000000-0008-0000-0200-00003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66" name="Picture 5">
          <a:extLst>
            <a:ext uri="{FF2B5EF4-FFF2-40B4-BE49-F238E27FC236}">
              <a16:creationId xmlns:a16="http://schemas.microsoft.com/office/drawing/2014/main" id="{00000000-0008-0000-0200-00003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67" name="Picture 5">
          <a:extLst>
            <a:ext uri="{FF2B5EF4-FFF2-40B4-BE49-F238E27FC236}">
              <a16:creationId xmlns:a16="http://schemas.microsoft.com/office/drawing/2014/main" id="{00000000-0008-0000-0200-00003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68" name="Picture 5">
          <a:extLst>
            <a:ext uri="{FF2B5EF4-FFF2-40B4-BE49-F238E27FC236}">
              <a16:creationId xmlns:a16="http://schemas.microsoft.com/office/drawing/2014/main" id="{00000000-0008-0000-0200-00003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69" name="Picture 5">
          <a:extLst>
            <a:ext uri="{FF2B5EF4-FFF2-40B4-BE49-F238E27FC236}">
              <a16:creationId xmlns:a16="http://schemas.microsoft.com/office/drawing/2014/main" id="{00000000-0008-0000-0200-00003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70" name="Picture 5">
          <a:extLst>
            <a:ext uri="{FF2B5EF4-FFF2-40B4-BE49-F238E27FC236}">
              <a16:creationId xmlns:a16="http://schemas.microsoft.com/office/drawing/2014/main" id="{00000000-0008-0000-0200-00003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71" name="Picture 5">
          <a:extLst>
            <a:ext uri="{FF2B5EF4-FFF2-40B4-BE49-F238E27FC236}">
              <a16:creationId xmlns:a16="http://schemas.microsoft.com/office/drawing/2014/main" id="{00000000-0008-0000-0200-00003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72" name="Picture 5">
          <a:extLst>
            <a:ext uri="{FF2B5EF4-FFF2-40B4-BE49-F238E27FC236}">
              <a16:creationId xmlns:a16="http://schemas.microsoft.com/office/drawing/2014/main" id="{00000000-0008-0000-0200-00003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73" name="Picture 5">
          <a:extLst>
            <a:ext uri="{FF2B5EF4-FFF2-40B4-BE49-F238E27FC236}">
              <a16:creationId xmlns:a16="http://schemas.microsoft.com/office/drawing/2014/main" id="{00000000-0008-0000-0200-00003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74" name="Picture 5">
          <a:extLst>
            <a:ext uri="{FF2B5EF4-FFF2-40B4-BE49-F238E27FC236}">
              <a16:creationId xmlns:a16="http://schemas.microsoft.com/office/drawing/2014/main" id="{00000000-0008-0000-0200-00003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75" name="Picture 5">
          <a:extLst>
            <a:ext uri="{FF2B5EF4-FFF2-40B4-BE49-F238E27FC236}">
              <a16:creationId xmlns:a16="http://schemas.microsoft.com/office/drawing/2014/main" id="{00000000-0008-0000-0200-00003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76" name="Picture 5">
          <a:extLst>
            <a:ext uri="{FF2B5EF4-FFF2-40B4-BE49-F238E27FC236}">
              <a16:creationId xmlns:a16="http://schemas.microsoft.com/office/drawing/2014/main" id="{00000000-0008-0000-0200-00004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77" name="Picture 5">
          <a:extLst>
            <a:ext uri="{FF2B5EF4-FFF2-40B4-BE49-F238E27FC236}">
              <a16:creationId xmlns:a16="http://schemas.microsoft.com/office/drawing/2014/main" id="{00000000-0008-0000-0200-00004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78" name="Picture 5">
          <a:extLst>
            <a:ext uri="{FF2B5EF4-FFF2-40B4-BE49-F238E27FC236}">
              <a16:creationId xmlns:a16="http://schemas.microsoft.com/office/drawing/2014/main" id="{00000000-0008-0000-0200-00004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79" name="Picture 5">
          <a:extLst>
            <a:ext uri="{FF2B5EF4-FFF2-40B4-BE49-F238E27FC236}">
              <a16:creationId xmlns:a16="http://schemas.microsoft.com/office/drawing/2014/main" id="{00000000-0008-0000-0200-00004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80" name="Picture 5">
          <a:extLst>
            <a:ext uri="{FF2B5EF4-FFF2-40B4-BE49-F238E27FC236}">
              <a16:creationId xmlns:a16="http://schemas.microsoft.com/office/drawing/2014/main" id="{00000000-0008-0000-0200-00004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81" name="Picture 5">
          <a:extLst>
            <a:ext uri="{FF2B5EF4-FFF2-40B4-BE49-F238E27FC236}">
              <a16:creationId xmlns:a16="http://schemas.microsoft.com/office/drawing/2014/main" id="{00000000-0008-0000-0200-00004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82" name="Picture 5">
          <a:extLst>
            <a:ext uri="{FF2B5EF4-FFF2-40B4-BE49-F238E27FC236}">
              <a16:creationId xmlns:a16="http://schemas.microsoft.com/office/drawing/2014/main" id="{00000000-0008-0000-0200-00004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83" name="Picture 5">
          <a:extLst>
            <a:ext uri="{FF2B5EF4-FFF2-40B4-BE49-F238E27FC236}">
              <a16:creationId xmlns:a16="http://schemas.microsoft.com/office/drawing/2014/main" id="{00000000-0008-0000-0200-00004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84" name="Picture 5">
          <a:extLst>
            <a:ext uri="{FF2B5EF4-FFF2-40B4-BE49-F238E27FC236}">
              <a16:creationId xmlns:a16="http://schemas.microsoft.com/office/drawing/2014/main" id="{00000000-0008-0000-0200-00004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85" name="Picture 5">
          <a:extLst>
            <a:ext uri="{FF2B5EF4-FFF2-40B4-BE49-F238E27FC236}">
              <a16:creationId xmlns:a16="http://schemas.microsoft.com/office/drawing/2014/main" id="{00000000-0008-0000-0200-00004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86" name="Picture 5">
          <a:extLst>
            <a:ext uri="{FF2B5EF4-FFF2-40B4-BE49-F238E27FC236}">
              <a16:creationId xmlns:a16="http://schemas.microsoft.com/office/drawing/2014/main" id="{00000000-0008-0000-0200-00004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87" name="Picture 5">
          <a:extLst>
            <a:ext uri="{FF2B5EF4-FFF2-40B4-BE49-F238E27FC236}">
              <a16:creationId xmlns:a16="http://schemas.microsoft.com/office/drawing/2014/main" id="{00000000-0008-0000-0200-00004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88" name="Picture 5">
          <a:extLst>
            <a:ext uri="{FF2B5EF4-FFF2-40B4-BE49-F238E27FC236}">
              <a16:creationId xmlns:a16="http://schemas.microsoft.com/office/drawing/2014/main" id="{00000000-0008-0000-0200-00004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89" name="Picture 5">
          <a:extLst>
            <a:ext uri="{FF2B5EF4-FFF2-40B4-BE49-F238E27FC236}">
              <a16:creationId xmlns:a16="http://schemas.microsoft.com/office/drawing/2014/main" id="{00000000-0008-0000-0200-00004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90" name="Picture 5">
          <a:extLst>
            <a:ext uri="{FF2B5EF4-FFF2-40B4-BE49-F238E27FC236}">
              <a16:creationId xmlns:a16="http://schemas.microsoft.com/office/drawing/2014/main" id="{00000000-0008-0000-0200-00004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91" name="Picture 5">
          <a:extLst>
            <a:ext uri="{FF2B5EF4-FFF2-40B4-BE49-F238E27FC236}">
              <a16:creationId xmlns:a16="http://schemas.microsoft.com/office/drawing/2014/main" id="{00000000-0008-0000-0200-00004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92" name="Picture 5">
          <a:extLst>
            <a:ext uri="{FF2B5EF4-FFF2-40B4-BE49-F238E27FC236}">
              <a16:creationId xmlns:a16="http://schemas.microsoft.com/office/drawing/2014/main" id="{00000000-0008-0000-0200-00005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93" name="Picture 5">
          <a:extLst>
            <a:ext uri="{FF2B5EF4-FFF2-40B4-BE49-F238E27FC236}">
              <a16:creationId xmlns:a16="http://schemas.microsoft.com/office/drawing/2014/main" id="{00000000-0008-0000-0200-00005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94" name="Picture 5">
          <a:extLst>
            <a:ext uri="{FF2B5EF4-FFF2-40B4-BE49-F238E27FC236}">
              <a16:creationId xmlns:a16="http://schemas.microsoft.com/office/drawing/2014/main" id="{00000000-0008-0000-0200-00005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95" name="Picture 5">
          <a:extLst>
            <a:ext uri="{FF2B5EF4-FFF2-40B4-BE49-F238E27FC236}">
              <a16:creationId xmlns:a16="http://schemas.microsoft.com/office/drawing/2014/main" id="{00000000-0008-0000-0200-00005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96" name="Picture 5">
          <a:extLst>
            <a:ext uri="{FF2B5EF4-FFF2-40B4-BE49-F238E27FC236}">
              <a16:creationId xmlns:a16="http://schemas.microsoft.com/office/drawing/2014/main" id="{00000000-0008-0000-0200-00005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97" name="Picture 5">
          <a:extLst>
            <a:ext uri="{FF2B5EF4-FFF2-40B4-BE49-F238E27FC236}">
              <a16:creationId xmlns:a16="http://schemas.microsoft.com/office/drawing/2014/main" id="{00000000-0008-0000-0200-00005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98" name="Picture 5">
          <a:extLst>
            <a:ext uri="{FF2B5EF4-FFF2-40B4-BE49-F238E27FC236}">
              <a16:creationId xmlns:a16="http://schemas.microsoft.com/office/drawing/2014/main" id="{00000000-0008-0000-0200-00005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99" name="Picture 5">
          <a:extLst>
            <a:ext uri="{FF2B5EF4-FFF2-40B4-BE49-F238E27FC236}">
              <a16:creationId xmlns:a16="http://schemas.microsoft.com/office/drawing/2014/main" id="{00000000-0008-0000-0200-00005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00" name="Picture 5">
          <a:extLst>
            <a:ext uri="{FF2B5EF4-FFF2-40B4-BE49-F238E27FC236}">
              <a16:creationId xmlns:a16="http://schemas.microsoft.com/office/drawing/2014/main" id="{00000000-0008-0000-0200-00005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01" name="Picture 5">
          <a:extLst>
            <a:ext uri="{FF2B5EF4-FFF2-40B4-BE49-F238E27FC236}">
              <a16:creationId xmlns:a16="http://schemas.microsoft.com/office/drawing/2014/main" id="{00000000-0008-0000-0200-00005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02" name="Picture 5">
          <a:extLst>
            <a:ext uri="{FF2B5EF4-FFF2-40B4-BE49-F238E27FC236}">
              <a16:creationId xmlns:a16="http://schemas.microsoft.com/office/drawing/2014/main" id="{00000000-0008-0000-0200-00005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03" name="Picture 5">
          <a:extLst>
            <a:ext uri="{FF2B5EF4-FFF2-40B4-BE49-F238E27FC236}">
              <a16:creationId xmlns:a16="http://schemas.microsoft.com/office/drawing/2014/main" id="{00000000-0008-0000-0200-00005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04" name="Picture 5">
          <a:extLst>
            <a:ext uri="{FF2B5EF4-FFF2-40B4-BE49-F238E27FC236}">
              <a16:creationId xmlns:a16="http://schemas.microsoft.com/office/drawing/2014/main" id="{00000000-0008-0000-0200-00005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05" name="Picture 5">
          <a:extLst>
            <a:ext uri="{FF2B5EF4-FFF2-40B4-BE49-F238E27FC236}">
              <a16:creationId xmlns:a16="http://schemas.microsoft.com/office/drawing/2014/main" id="{00000000-0008-0000-0200-00005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06" name="Picture 5">
          <a:extLst>
            <a:ext uri="{FF2B5EF4-FFF2-40B4-BE49-F238E27FC236}">
              <a16:creationId xmlns:a16="http://schemas.microsoft.com/office/drawing/2014/main" id="{00000000-0008-0000-0200-00005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07" name="Picture 5">
          <a:extLst>
            <a:ext uri="{FF2B5EF4-FFF2-40B4-BE49-F238E27FC236}">
              <a16:creationId xmlns:a16="http://schemas.microsoft.com/office/drawing/2014/main" id="{00000000-0008-0000-0200-00005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08" name="Picture 5">
          <a:extLst>
            <a:ext uri="{FF2B5EF4-FFF2-40B4-BE49-F238E27FC236}">
              <a16:creationId xmlns:a16="http://schemas.microsoft.com/office/drawing/2014/main" id="{00000000-0008-0000-0200-00006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09" name="Picture 5">
          <a:extLst>
            <a:ext uri="{FF2B5EF4-FFF2-40B4-BE49-F238E27FC236}">
              <a16:creationId xmlns:a16="http://schemas.microsoft.com/office/drawing/2014/main" id="{00000000-0008-0000-0200-00006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10" name="Picture 5">
          <a:extLst>
            <a:ext uri="{FF2B5EF4-FFF2-40B4-BE49-F238E27FC236}">
              <a16:creationId xmlns:a16="http://schemas.microsoft.com/office/drawing/2014/main" id="{00000000-0008-0000-0200-00006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11" name="Picture 5">
          <a:extLst>
            <a:ext uri="{FF2B5EF4-FFF2-40B4-BE49-F238E27FC236}">
              <a16:creationId xmlns:a16="http://schemas.microsoft.com/office/drawing/2014/main" id="{00000000-0008-0000-0200-00006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12" name="Picture 5">
          <a:extLst>
            <a:ext uri="{FF2B5EF4-FFF2-40B4-BE49-F238E27FC236}">
              <a16:creationId xmlns:a16="http://schemas.microsoft.com/office/drawing/2014/main" id="{00000000-0008-0000-0200-00006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13" name="Picture 5">
          <a:extLst>
            <a:ext uri="{FF2B5EF4-FFF2-40B4-BE49-F238E27FC236}">
              <a16:creationId xmlns:a16="http://schemas.microsoft.com/office/drawing/2014/main" id="{00000000-0008-0000-0200-00006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14" name="Picture 5">
          <a:extLst>
            <a:ext uri="{FF2B5EF4-FFF2-40B4-BE49-F238E27FC236}">
              <a16:creationId xmlns:a16="http://schemas.microsoft.com/office/drawing/2014/main" id="{00000000-0008-0000-0200-00006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15" name="Picture 5">
          <a:extLst>
            <a:ext uri="{FF2B5EF4-FFF2-40B4-BE49-F238E27FC236}">
              <a16:creationId xmlns:a16="http://schemas.microsoft.com/office/drawing/2014/main" id="{00000000-0008-0000-0200-00006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16" name="Picture 5">
          <a:extLst>
            <a:ext uri="{FF2B5EF4-FFF2-40B4-BE49-F238E27FC236}">
              <a16:creationId xmlns:a16="http://schemas.microsoft.com/office/drawing/2014/main" id="{00000000-0008-0000-0200-00006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17" name="Picture 5">
          <a:extLst>
            <a:ext uri="{FF2B5EF4-FFF2-40B4-BE49-F238E27FC236}">
              <a16:creationId xmlns:a16="http://schemas.microsoft.com/office/drawing/2014/main" id="{00000000-0008-0000-0200-00006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18" name="Picture 5">
          <a:extLst>
            <a:ext uri="{FF2B5EF4-FFF2-40B4-BE49-F238E27FC236}">
              <a16:creationId xmlns:a16="http://schemas.microsoft.com/office/drawing/2014/main" id="{00000000-0008-0000-0200-00006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19" name="Picture 5">
          <a:extLst>
            <a:ext uri="{FF2B5EF4-FFF2-40B4-BE49-F238E27FC236}">
              <a16:creationId xmlns:a16="http://schemas.microsoft.com/office/drawing/2014/main" id="{00000000-0008-0000-0200-00006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20" name="Picture 5">
          <a:extLst>
            <a:ext uri="{FF2B5EF4-FFF2-40B4-BE49-F238E27FC236}">
              <a16:creationId xmlns:a16="http://schemas.microsoft.com/office/drawing/2014/main" id="{00000000-0008-0000-0200-00006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21" name="Picture 5">
          <a:extLst>
            <a:ext uri="{FF2B5EF4-FFF2-40B4-BE49-F238E27FC236}">
              <a16:creationId xmlns:a16="http://schemas.microsoft.com/office/drawing/2014/main" id="{00000000-0008-0000-0200-00006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22" name="Picture 5">
          <a:extLst>
            <a:ext uri="{FF2B5EF4-FFF2-40B4-BE49-F238E27FC236}">
              <a16:creationId xmlns:a16="http://schemas.microsoft.com/office/drawing/2014/main" id="{00000000-0008-0000-0200-00006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23" name="Picture 5">
          <a:extLst>
            <a:ext uri="{FF2B5EF4-FFF2-40B4-BE49-F238E27FC236}">
              <a16:creationId xmlns:a16="http://schemas.microsoft.com/office/drawing/2014/main" id="{00000000-0008-0000-0200-00006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24" name="Picture 5">
          <a:extLst>
            <a:ext uri="{FF2B5EF4-FFF2-40B4-BE49-F238E27FC236}">
              <a16:creationId xmlns:a16="http://schemas.microsoft.com/office/drawing/2014/main" id="{00000000-0008-0000-0200-00007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25" name="Picture 5">
          <a:extLst>
            <a:ext uri="{FF2B5EF4-FFF2-40B4-BE49-F238E27FC236}">
              <a16:creationId xmlns:a16="http://schemas.microsoft.com/office/drawing/2014/main" id="{00000000-0008-0000-0200-00007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26" name="Picture 5">
          <a:extLst>
            <a:ext uri="{FF2B5EF4-FFF2-40B4-BE49-F238E27FC236}">
              <a16:creationId xmlns:a16="http://schemas.microsoft.com/office/drawing/2014/main" id="{00000000-0008-0000-0200-00007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27" name="Picture 5">
          <a:extLst>
            <a:ext uri="{FF2B5EF4-FFF2-40B4-BE49-F238E27FC236}">
              <a16:creationId xmlns:a16="http://schemas.microsoft.com/office/drawing/2014/main" id="{00000000-0008-0000-0200-00007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28" name="Picture 5">
          <a:extLst>
            <a:ext uri="{FF2B5EF4-FFF2-40B4-BE49-F238E27FC236}">
              <a16:creationId xmlns:a16="http://schemas.microsoft.com/office/drawing/2014/main" id="{00000000-0008-0000-0200-00007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29" name="Picture 5">
          <a:extLst>
            <a:ext uri="{FF2B5EF4-FFF2-40B4-BE49-F238E27FC236}">
              <a16:creationId xmlns:a16="http://schemas.microsoft.com/office/drawing/2014/main" id="{00000000-0008-0000-0200-00007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30" name="Picture 5">
          <a:extLst>
            <a:ext uri="{FF2B5EF4-FFF2-40B4-BE49-F238E27FC236}">
              <a16:creationId xmlns:a16="http://schemas.microsoft.com/office/drawing/2014/main" id="{00000000-0008-0000-0200-00007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31" name="Picture 5">
          <a:extLst>
            <a:ext uri="{FF2B5EF4-FFF2-40B4-BE49-F238E27FC236}">
              <a16:creationId xmlns:a16="http://schemas.microsoft.com/office/drawing/2014/main" id="{00000000-0008-0000-0200-00007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32" name="Picture 5">
          <a:extLst>
            <a:ext uri="{FF2B5EF4-FFF2-40B4-BE49-F238E27FC236}">
              <a16:creationId xmlns:a16="http://schemas.microsoft.com/office/drawing/2014/main" id="{00000000-0008-0000-0200-00007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33" name="Picture 5">
          <a:extLst>
            <a:ext uri="{FF2B5EF4-FFF2-40B4-BE49-F238E27FC236}">
              <a16:creationId xmlns:a16="http://schemas.microsoft.com/office/drawing/2014/main" id="{00000000-0008-0000-0200-00007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34" name="Picture 5">
          <a:extLst>
            <a:ext uri="{FF2B5EF4-FFF2-40B4-BE49-F238E27FC236}">
              <a16:creationId xmlns:a16="http://schemas.microsoft.com/office/drawing/2014/main" id="{00000000-0008-0000-0200-00007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35" name="Picture 5">
          <a:extLst>
            <a:ext uri="{FF2B5EF4-FFF2-40B4-BE49-F238E27FC236}">
              <a16:creationId xmlns:a16="http://schemas.microsoft.com/office/drawing/2014/main" id="{00000000-0008-0000-0200-00007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36" name="Picture 5">
          <a:extLst>
            <a:ext uri="{FF2B5EF4-FFF2-40B4-BE49-F238E27FC236}">
              <a16:creationId xmlns:a16="http://schemas.microsoft.com/office/drawing/2014/main" id="{00000000-0008-0000-0200-00007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37" name="Picture 5">
          <a:extLst>
            <a:ext uri="{FF2B5EF4-FFF2-40B4-BE49-F238E27FC236}">
              <a16:creationId xmlns:a16="http://schemas.microsoft.com/office/drawing/2014/main" id="{00000000-0008-0000-0200-00007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38" name="Picture 5">
          <a:extLst>
            <a:ext uri="{FF2B5EF4-FFF2-40B4-BE49-F238E27FC236}">
              <a16:creationId xmlns:a16="http://schemas.microsoft.com/office/drawing/2014/main" id="{00000000-0008-0000-0200-00007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39" name="Picture 5">
          <a:extLst>
            <a:ext uri="{FF2B5EF4-FFF2-40B4-BE49-F238E27FC236}">
              <a16:creationId xmlns:a16="http://schemas.microsoft.com/office/drawing/2014/main" id="{00000000-0008-0000-0200-00007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40" name="Picture 5">
          <a:extLst>
            <a:ext uri="{FF2B5EF4-FFF2-40B4-BE49-F238E27FC236}">
              <a16:creationId xmlns:a16="http://schemas.microsoft.com/office/drawing/2014/main" id="{00000000-0008-0000-0200-00008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41" name="Picture 5">
          <a:extLst>
            <a:ext uri="{FF2B5EF4-FFF2-40B4-BE49-F238E27FC236}">
              <a16:creationId xmlns:a16="http://schemas.microsoft.com/office/drawing/2014/main" id="{00000000-0008-0000-0200-00008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42" name="Picture 5">
          <a:extLst>
            <a:ext uri="{FF2B5EF4-FFF2-40B4-BE49-F238E27FC236}">
              <a16:creationId xmlns:a16="http://schemas.microsoft.com/office/drawing/2014/main" id="{00000000-0008-0000-0200-00008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43" name="Picture 5">
          <a:extLst>
            <a:ext uri="{FF2B5EF4-FFF2-40B4-BE49-F238E27FC236}">
              <a16:creationId xmlns:a16="http://schemas.microsoft.com/office/drawing/2014/main" id="{00000000-0008-0000-0200-00008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44" name="Picture 5">
          <a:extLst>
            <a:ext uri="{FF2B5EF4-FFF2-40B4-BE49-F238E27FC236}">
              <a16:creationId xmlns:a16="http://schemas.microsoft.com/office/drawing/2014/main" id="{00000000-0008-0000-0200-00008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45" name="Picture 5">
          <a:extLst>
            <a:ext uri="{FF2B5EF4-FFF2-40B4-BE49-F238E27FC236}">
              <a16:creationId xmlns:a16="http://schemas.microsoft.com/office/drawing/2014/main" id="{00000000-0008-0000-0200-00008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46" name="Picture 5">
          <a:extLst>
            <a:ext uri="{FF2B5EF4-FFF2-40B4-BE49-F238E27FC236}">
              <a16:creationId xmlns:a16="http://schemas.microsoft.com/office/drawing/2014/main" id="{00000000-0008-0000-0200-00008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47" name="Picture 5">
          <a:extLst>
            <a:ext uri="{FF2B5EF4-FFF2-40B4-BE49-F238E27FC236}">
              <a16:creationId xmlns:a16="http://schemas.microsoft.com/office/drawing/2014/main" id="{00000000-0008-0000-0200-00008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48" name="Picture 5">
          <a:extLst>
            <a:ext uri="{FF2B5EF4-FFF2-40B4-BE49-F238E27FC236}">
              <a16:creationId xmlns:a16="http://schemas.microsoft.com/office/drawing/2014/main" id="{00000000-0008-0000-0200-00008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49" name="Picture 5">
          <a:extLst>
            <a:ext uri="{FF2B5EF4-FFF2-40B4-BE49-F238E27FC236}">
              <a16:creationId xmlns:a16="http://schemas.microsoft.com/office/drawing/2014/main" id="{00000000-0008-0000-0200-00008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50" name="Picture 5">
          <a:extLst>
            <a:ext uri="{FF2B5EF4-FFF2-40B4-BE49-F238E27FC236}">
              <a16:creationId xmlns:a16="http://schemas.microsoft.com/office/drawing/2014/main" id="{00000000-0008-0000-0200-00008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51" name="Picture 5">
          <a:extLst>
            <a:ext uri="{FF2B5EF4-FFF2-40B4-BE49-F238E27FC236}">
              <a16:creationId xmlns:a16="http://schemas.microsoft.com/office/drawing/2014/main" id="{00000000-0008-0000-0200-00008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52" name="Picture 5">
          <a:extLst>
            <a:ext uri="{FF2B5EF4-FFF2-40B4-BE49-F238E27FC236}">
              <a16:creationId xmlns:a16="http://schemas.microsoft.com/office/drawing/2014/main" id="{00000000-0008-0000-0200-00008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53" name="Picture 5">
          <a:extLst>
            <a:ext uri="{FF2B5EF4-FFF2-40B4-BE49-F238E27FC236}">
              <a16:creationId xmlns:a16="http://schemas.microsoft.com/office/drawing/2014/main" id="{00000000-0008-0000-0200-00008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54" name="Picture 5">
          <a:extLst>
            <a:ext uri="{FF2B5EF4-FFF2-40B4-BE49-F238E27FC236}">
              <a16:creationId xmlns:a16="http://schemas.microsoft.com/office/drawing/2014/main" id="{00000000-0008-0000-0200-00008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55" name="Picture 5">
          <a:extLst>
            <a:ext uri="{FF2B5EF4-FFF2-40B4-BE49-F238E27FC236}">
              <a16:creationId xmlns:a16="http://schemas.microsoft.com/office/drawing/2014/main" id="{00000000-0008-0000-0200-00008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56" name="Picture 5">
          <a:extLst>
            <a:ext uri="{FF2B5EF4-FFF2-40B4-BE49-F238E27FC236}">
              <a16:creationId xmlns:a16="http://schemas.microsoft.com/office/drawing/2014/main" id="{00000000-0008-0000-0200-00009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57" name="Picture 5">
          <a:extLst>
            <a:ext uri="{FF2B5EF4-FFF2-40B4-BE49-F238E27FC236}">
              <a16:creationId xmlns:a16="http://schemas.microsoft.com/office/drawing/2014/main" id="{00000000-0008-0000-0200-00009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58" name="Picture 5">
          <a:extLst>
            <a:ext uri="{FF2B5EF4-FFF2-40B4-BE49-F238E27FC236}">
              <a16:creationId xmlns:a16="http://schemas.microsoft.com/office/drawing/2014/main" id="{00000000-0008-0000-0200-00009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59" name="Picture 5">
          <a:extLst>
            <a:ext uri="{FF2B5EF4-FFF2-40B4-BE49-F238E27FC236}">
              <a16:creationId xmlns:a16="http://schemas.microsoft.com/office/drawing/2014/main" id="{00000000-0008-0000-0200-00009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60" name="Picture 5">
          <a:extLst>
            <a:ext uri="{FF2B5EF4-FFF2-40B4-BE49-F238E27FC236}">
              <a16:creationId xmlns:a16="http://schemas.microsoft.com/office/drawing/2014/main" id="{00000000-0008-0000-0200-00009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61" name="Picture 5">
          <a:extLst>
            <a:ext uri="{FF2B5EF4-FFF2-40B4-BE49-F238E27FC236}">
              <a16:creationId xmlns:a16="http://schemas.microsoft.com/office/drawing/2014/main" id="{00000000-0008-0000-0200-00009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62" name="Picture 5">
          <a:extLst>
            <a:ext uri="{FF2B5EF4-FFF2-40B4-BE49-F238E27FC236}">
              <a16:creationId xmlns:a16="http://schemas.microsoft.com/office/drawing/2014/main" id="{00000000-0008-0000-0200-00009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63" name="Picture 5">
          <a:extLst>
            <a:ext uri="{FF2B5EF4-FFF2-40B4-BE49-F238E27FC236}">
              <a16:creationId xmlns:a16="http://schemas.microsoft.com/office/drawing/2014/main" id="{00000000-0008-0000-0200-00009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64" name="Picture 5">
          <a:extLst>
            <a:ext uri="{FF2B5EF4-FFF2-40B4-BE49-F238E27FC236}">
              <a16:creationId xmlns:a16="http://schemas.microsoft.com/office/drawing/2014/main" id="{00000000-0008-0000-0200-00009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65" name="Picture 5">
          <a:extLst>
            <a:ext uri="{FF2B5EF4-FFF2-40B4-BE49-F238E27FC236}">
              <a16:creationId xmlns:a16="http://schemas.microsoft.com/office/drawing/2014/main" id="{00000000-0008-0000-0200-00009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66" name="Picture 5">
          <a:extLst>
            <a:ext uri="{FF2B5EF4-FFF2-40B4-BE49-F238E27FC236}">
              <a16:creationId xmlns:a16="http://schemas.microsoft.com/office/drawing/2014/main" id="{00000000-0008-0000-0200-00009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67" name="Picture 5">
          <a:extLst>
            <a:ext uri="{FF2B5EF4-FFF2-40B4-BE49-F238E27FC236}">
              <a16:creationId xmlns:a16="http://schemas.microsoft.com/office/drawing/2014/main" id="{00000000-0008-0000-0200-00009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68" name="Picture 5">
          <a:extLst>
            <a:ext uri="{FF2B5EF4-FFF2-40B4-BE49-F238E27FC236}">
              <a16:creationId xmlns:a16="http://schemas.microsoft.com/office/drawing/2014/main" id="{00000000-0008-0000-0200-00009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69" name="Picture 5">
          <a:extLst>
            <a:ext uri="{FF2B5EF4-FFF2-40B4-BE49-F238E27FC236}">
              <a16:creationId xmlns:a16="http://schemas.microsoft.com/office/drawing/2014/main" id="{00000000-0008-0000-0200-00009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70" name="Picture 5">
          <a:extLst>
            <a:ext uri="{FF2B5EF4-FFF2-40B4-BE49-F238E27FC236}">
              <a16:creationId xmlns:a16="http://schemas.microsoft.com/office/drawing/2014/main" id="{00000000-0008-0000-0200-00009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71" name="Picture 5">
          <a:extLst>
            <a:ext uri="{FF2B5EF4-FFF2-40B4-BE49-F238E27FC236}">
              <a16:creationId xmlns:a16="http://schemas.microsoft.com/office/drawing/2014/main" id="{00000000-0008-0000-0200-00009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72" name="Picture 5">
          <a:extLst>
            <a:ext uri="{FF2B5EF4-FFF2-40B4-BE49-F238E27FC236}">
              <a16:creationId xmlns:a16="http://schemas.microsoft.com/office/drawing/2014/main" id="{00000000-0008-0000-0200-0000A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73" name="Picture 5">
          <a:extLst>
            <a:ext uri="{FF2B5EF4-FFF2-40B4-BE49-F238E27FC236}">
              <a16:creationId xmlns:a16="http://schemas.microsoft.com/office/drawing/2014/main" id="{00000000-0008-0000-0200-0000A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74" name="Picture 5">
          <a:extLst>
            <a:ext uri="{FF2B5EF4-FFF2-40B4-BE49-F238E27FC236}">
              <a16:creationId xmlns:a16="http://schemas.microsoft.com/office/drawing/2014/main" id="{00000000-0008-0000-0200-0000A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75" name="Picture 5">
          <a:extLst>
            <a:ext uri="{FF2B5EF4-FFF2-40B4-BE49-F238E27FC236}">
              <a16:creationId xmlns:a16="http://schemas.microsoft.com/office/drawing/2014/main" id="{00000000-0008-0000-0200-0000A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76" name="Picture 5">
          <a:extLst>
            <a:ext uri="{FF2B5EF4-FFF2-40B4-BE49-F238E27FC236}">
              <a16:creationId xmlns:a16="http://schemas.microsoft.com/office/drawing/2014/main" id="{00000000-0008-0000-0200-0000A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77" name="Picture 5">
          <a:extLst>
            <a:ext uri="{FF2B5EF4-FFF2-40B4-BE49-F238E27FC236}">
              <a16:creationId xmlns:a16="http://schemas.microsoft.com/office/drawing/2014/main" id="{00000000-0008-0000-0200-0000A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78" name="Picture 5">
          <a:extLst>
            <a:ext uri="{FF2B5EF4-FFF2-40B4-BE49-F238E27FC236}">
              <a16:creationId xmlns:a16="http://schemas.microsoft.com/office/drawing/2014/main" id="{00000000-0008-0000-0200-0000A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79" name="Picture 5">
          <a:extLst>
            <a:ext uri="{FF2B5EF4-FFF2-40B4-BE49-F238E27FC236}">
              <a16:creationId xmlns:a16="http://schemas.microsoft.com/office/drawing/2014/main" id="{00000000-0008-0000-0200-0000A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80" name="Picture 5">
          <a:extLst>
            <a:ext uri="{FF2B5EF4-FFF2-40B4-BE49-F238E27FC236}">
              <a16:creationId xmlns:a16="http://schemas.microsoft.com/office/drawing/2014/main" id="{00000000-0008-0000-0200-0000A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81" name="Picture 5">
          <a:extLst>
            <a:ext uri="{FF2B5EF4-FFF2-40B4-BE49-F238E27FC236}">
              <a16:creationId xmlns:a16="http://schemas.microsoft.com/office/drawing/2014/main" id="{00000000-0008-0000-0200-0000A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82" name="Picture 5">
          <a:extLst>
            <a:ext uri="{FF2B5EF4-FFF2-40B4-BE49-F238E27FC236}">
              <a16:creationId xmlns:a16="http://schemas.microsoft.com/office/drawing/2014/main" id="{00000000-0008-0000-0200-0000A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83" name="Picture 5">
          <a:extLst>
            <a:ext uri="{FF2B5EF4-FFF2-40B4-BE49-F238E27FC236}">
              <a16:creationId xmlns:a16="http://schemas.microsoft.com/office/drawing/2014/main" id="{00000000-0008-0000-0200-0000A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84" name="Picture 5">
          <a:extLst>
            <a:ext uri="{FF2B5EF4-FFF2-40B4-BE49-F238E27FC236}">
              <a16:creationId xmlns:a16="http://schemas.microsoft.com/office/drawing/2014/main" id="{00000000-0008-0000-0200-0000A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85" name="Picture 5">
          <a:extLst>
            <a:ext uri="{FF2B5EF4-FFF2-40B4-BE49-F238E27FC236}">
              <a16:creationId xmlns:a16="http://schemas.microsoft.com/office/drawing/2014/main" id="{00000000-0008-0000-0200-0000A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86" name="Picture 5">
          <a:extLst>
            <a:ext uri="{FF2B5EF4-FFF2-40B4-BE49-F238E27FC236}">
              <a16:creationId xmlns:a16="http://schemas.microsoft.com/office/drawing/2014/main" id="{00000000-0008-0000-0200-0000A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87" name="Picture 5">
          <a:extLst>
            <a:ext uri="{FF2B5EF4-FFF2-40B4-BE49-F238E27FC236}">
              <a16:creationId xmlns:a16="http://schemas.microsoft.com/office/drawing/2014/main" id="{00000000-0008-0000-0200-0000A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88" name="Picture 5">
          <a:extLst>
            <a:ext uri="{FF2B5EF4-FFF2-40B4-BE49-F238E27FC236}">
              <a16:creationId xmlns:a16="http://schemas.microsoft.com/office/drawing/2014/main" id="{00000000-0008-0000-0200-0000B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89" name="Picture 5">
          <a:extLst>
            <a:ext uri="{FF2B5EF4-FFF2-40B4-BE49-F238E27FC236}">
              <a16:creationId xmlns:a16="http://schemas.microsoft.com/office/drawing/2014/main" id="{00000000-0008-0000-0200-0000B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90" name="Picture 5">
          <a:extLst>
            <a:ext uri="{FF2B5EF4-FFF2-40B4-BE49-F238E27FC236}">
              <a16:creationId xmlns:a16="http://schemas.microsoft.com/office/drawing/2014/main" id="{00000000-0008-0000-0200-0000B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91" name="Picture 5">
          <a:extLst>
            <a:ext uri="{FF2B5EF4-FFF2-40B4-BE49-F238E27FC236}">
              <a16:creationId xmlns:a16="http://schemas.microsoft.com/office/drawing/2014/main" id="{00000000-0008-0000-0200-0000B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92" name="Picture 5">
          <a:extLst>
            <a:ext uri="{FF2B5EF4-FFF2-40B4-BE49-F238E27FC236}">
              <a16:creationId xmlns:a16="http://schemas.microsoft.com/office/drawing/2014/main" id="{00000000-0008-0000-0200-0000B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93" name="Picture 5">
          <a:extLst>
            <a:ext uri="{FF2B5EF4-FFF2-40B4-BE49-F238E27FC236}">
              <a16:creationId xmlns:a16="http://schemas.microsoft.com/office/drawing/2014/main" id="{00000000-0008-0000-0200-0000B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94" name="Picture 5">
          <a:extLst>
            <a:ext uri="{FF2B5EF4-FFF2-40B4-BE49-F238E27FC236}">
              <a16:creationId xmlns:a16="http://schemas.microsoft.com/office/drawing/2014/main" id="{00000000-0008-0000-0200-0000B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95" name="Picture 5">
          <a:extLst>
            <a:ext uri="{FF2B5EF4-FFF2-40B4-BE49-F238E27FC236}">
              <a16:creationId xmlns:a16="http://schemas.microsoft.com/office/drawing/2014/main" id="{00000000-0008-0000-0200-0000B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96" name="Picture 5">
          <a:extLst>
            <a:ext uri="{FF2B5EF4-FFF2-40B4-BE49-F238E27FC236}">
              <a16:creationId xmlns:a16="http://schemas.microsoft.com/office/drawing/2014/main" id="{00000000-0008-0000-0200-0000B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97" name="Picture 5">
          <a:extLst>
            <a:ext uri="{FF2B5EF4-FFF2-40B4-BE49-F238E27FC236}">
              <a16:creationId xmlns:a16="http://schemas.microsoft.com/office/drawing/2014/main" id="{00000000-0008-0000-0200-0000B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98" name="Picture 5">
          <a:extLst>
            <a:ext uri="{FF2B5EF4-FFF2-40B4-BE49-F238E27FC236}">
              <a16:creationId xmlns:a16="http://schemas.microsoft.com/office/drawing/2014/main" id="{00000000-0008-0000-0200-0000B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99" name="Picture 5">
          <a:extLst>
            <a:ext uri="{FF2B5EF4-FFF2-40B4-BE49-F238E27FC236}">
              <a16:creationId xmlns:a16="http://schemas.microsoft.com/office/drawing/2014/main" id="{00000000-0008-0000-0200-0000B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00" name="Picture 5">
          <a:extLst>
            <a:ext uri="{FF2B5EF4-FFF2-40B4-BE49-F238E27FC236}">
              <a16:creationId xmlns:a16="http://schemas.microsoft.com/office/drawing/2014/main" id="{00000000-0008-0000-0200-0000B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01" name="Picture 5">
          <a:extLst>
            <a:ext uri="{FF2B5EF4-FFF2-40B4-BE49-F238E27FC236}">
              <a16:creationId xmlns:a16="http://schemas.microsoft.com/office/drawing/2014/main" id="{00000000-0008-0000-0200-0000B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02" name="Picture 5">
          <a:extLst>
            <a:ext uri="{FF2B5EF4-FFF2-40B4-BE49-F238E27FC236}">
              <a16:creationId xmlns:a16="http://schemas.microsoft.com/office/drawing/2014/main" id="{00000000-0008-0000-0200-0000B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03" name="Picture 5">
          <a:extLst>
            <a:ext uri="{FF2B5EF4-FFF2-40B4-BE49-F238E27FC236}">
              <a16:creationId xmlns:a16="http://schemas.microsoft.com/office/drawing/2014/main" id="{00000000-0008-0000-0200-0000B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04" name="Picture 5">
          <a:extLst>
            <a:ext uri="{FF2B5EF4-FFF2-40B4-BE49-F238E27FC236}">
              <a16:creationId xmlns:a16="http://schemas.microsoft.com/office/drawing/2014/main" id="{00000000-0008-0000-0200-0000C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05" name="Picture 5">
          <a:extLst>
            <a:ext uri="{FF2B5EF4-FFF2-40B4-BE49-F238E27FC236}">
              <a16:creationId xmlns:a16="http://schemas.microsoft.com/office/drawing/2014/main" id="{00000000-0008-0000-0200-0000C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06" name="Picture 5">
          <a:extLst>
            <a:ext uri="{FF2B5EF4-FFF2-40B4-BE49-F238E27FC236}">
              <a16:creationId xmlns:a16="http://schemas.microsoft.com/office/drawing/2014/main" id="{00000000-0008-0000-0200-0000C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07" name="Picture 5">
          <a:extLst>
            <a:ext uri="{FF2B5EF4-FFF2-40B4-BE49-F238E27FC236}">
              <a16:creationId xmlns:a16="http://schemas.microsoft.com/office/drawing/2014/main" id="{00000000-0008-0000-0200-0000C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08" name="Picture 5">
          <a:extLst>
            <a:ext uri="{FF2B5EF4-FFF2-40B4-BE49-F238E27FC236}">
              <a16:creationId xmlns:a16="http://schemas.microsoft.com/office/drawing/2014/main" id="{00000000-0008-0000-0200-0000C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09" name="Picture 5">
          <a:extLst>
            <a:ext uri="{FF2B5EF4-FFF2-40B4-BE49-F238E27FC236}">
              <a16:creationId xmlns:a16="http://schemas.microsoft.com/office/drawing/2014/main" id="{00000000-0008-0000-0200-0000C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10" name="Picture 5">
          <a:extLst>
            <a:ext uri="{FF2B5EF4-FFF2-40B4-BE49-F238E27FC236}">
              <a16:creationId xmlns:a16="http://schemas.microsoft.com/office/drawing/2014/main" id="{00000000-0008-0000-0200-0000C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11" name="Picture 5">
          <a:extLst>
            <a:ext uri="{FF2B5EF4-FFF2-40B4-BE49-F238E27FC236}">
              <a16:creationId xmlns:a16="http://schemas.microsoft.com/office/drawing/2014/main" id="{00000000-0008-0000-0200-0000C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12" name="Picture 5">
          <a:extLst>
            <a:ext uri="{FF2B5EF4-FFF2-40B4-BE49-F238E27FC236}">
              <a16:creationId xmlns:a16="http://schemas.microsoft.com/office/drawing/2014/main" id="{00000000-0008-0000-0200-0000C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13" name="Picture 5">
          <a:extLst>
            <a:ext uri="{FF2B5EF4-FFF2-40B4-BE49-F238E27FC236}">
              <a16:creationId xmlns:a16="http://schemas.microsoft.com/office/drawing/2014/main" id="{00000000-0008-0000-0200-0000C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14" name="Picture 5">
          <a:extLst>
            <a:ext uri="{FF2B5EF4-FFF2-40B4-BE49-F238E27FC236}">
              <a16:creationId xmlns:a16="http://schemas.microsoft.com/office/drawing/2014/main" id="{00000000-0008-0000-0200-0000C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15" name="Picture 5">
          <a:extLst>
            <a:ext uri="{FF2B5EF4-FFF2-40B4-BE49-F238E27FC236}">
              <a16:creationId xmlns:a16="http://schemas.microsoft.com/office/drawing/2014/main" id="{00000000-0008-0000-0200-0000C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16" name="Picture 5">
          <a:extLst>
            <a:ext uri="{FF2B5EF4-FFF2-40B4-BE49-F238E27FC236}">
              <a16:creationId xmlns:a16="http://schemas.microsoft.com/office/drawing/2014/main" id="{00000000-0008-0000-0200-0000C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17" name="Picture 5">
          <a:extLst>
            <a:ext uri="{FF2B5EF4-FFF2-40B4-BE49-F238E27FC236}">
              <a16:creationId xmlns:a16="http://schemas.microsoft.com/office/drawing/2014/main" id="{00000000-0008-0000-0200-0000C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18" name="Picture 5">
          <a:extLst>
            <a:ext uri="{FF2B5EF4-FFF2-40B4-BE49-F238E27FC236}">
              <a16:creationId xmlns:a16="http://schemas.microsoft.com/office/drawing/2014/main" id="{00000000-0008-0000-0200-0000C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19" name="Picture 5">
          <a:extLst>
            <a:ext uri="{FF2B5EF4-FFF2-40B4-BE49-F238E27FC236}">
              <a16:creationId xmlns:a16="http://schemas.microsoft.com/office/drawing/2014/main" id="{00000000-0008-0000-0200-0000C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20" name="Picture 5">
          <a:extLst>
            <a:ext uri="{FF2B5EF4-FFF2-40B4-BE49-F238E27FC236}">
              <a16:creationId xmlns:a16="http://schemas.microsoft.com/office/drawing/2014/main" id="{00000000-0008-0000-0200-0000D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21" name="Picture 5">
          <a:extLst>
            <a:ext uri="{FF2B5EF4-FFF2-40B4-BE49-F238E27FC236}">
              <a16:creationId xmlns:a16="http://schemas.microsoft.com/office/drawing/2014/main" id="{00000000-0008-0000-0200-0000D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22" name="Picture 5">
          <a:extLst>
            <a:ext uri="{FF2B5EF4-FFF2-40B4-BE49-F238E27FC236}">
              <a16:creationId xmlns:a16="http://schemas.microsoft.com/office/drawing/2014/main" id="{00000000-0008-0000-0200-0000D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23" name="Picture 5">
          <a:extLst>
            <a:ext uri="{FF2B5EF4-FFF2-40B4-BE49-F238E27FC236}">
              <a16:creationId xmlns:a16="http://schemas.microsoft.com/office/drawing/2014/main" id="{00000000-0008-0000-0200-0000D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24" name="Picture 5">
          <a:extLst>
            <a:ext uri="{FF2B5EF4-FFF2-40B4-BE49-F238E27FC236}">
              <a16:creationId xmlns:a16="http://schemas.microsoft.com/office/drawing/2014/main" id="{00000000-0008-0000-0200-0000D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25" name="Picture 5">
          <a:extLst>
            <a:ext uri="{FF2B5EF4-FFF2-40B4-BE49-F238E27FC236}">
              <a16:creationId xmlns:a16="http://schemas.microsoft.com/office/drawing/2014/main" id="{00000000-0008-0000-0200-0000D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26" name="Picture 5">
          <a:extLst>
            <a:ext uri="{FF2B5EF4-FFF2-40B4-BE49-F238E27FC236}">
              <a16:creationId xmlns:a16="http://schemas.microsoft.com/office/drawing/2014/main" id="{00000000-0008-0000-0200-0000D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27" name="Picture 5">
          <a:extLst>
            <a:ext uri="{FF2B5EF4-FFF2-40B4-BE49-F238E27FC236}">
              <a16:creationId xmlns:a16="http://schemas.microsoft.com/office/drawing/2014/main" id="{00000000-0008-0000-0200-0000D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28" name="Picture 5">
          <a:extLst>
            <a:ext uri="{FF2B5EF4-FFF2-40B4-BE49-F238E27FC236}">
              <a16:creationId xmlns:a16="http://schemas.microsoft.com/office/drawing/2014/main" id="{00000000-0008-0000-0200-0000D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29" name="Picture 5">
          <a:extLst>
            <a:ext uri="{FF2B5EF4-FFF2-40B4-BE49-F238E27FC236}">
              <a16:creationId xmlns:a16="http://schemas.microsoft.com/office/drawing/2014/main" id="{00000000-0008-0000-0200-0000D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30" name="Picture 5">
          <a:extLst>
            <a:ext uri="{FF2B5EF4-FFF2-40B4-BE49-F238E27FC236}">
              <a16:creationId xmlns:a16="http://schemas.microsoft.com/office/drawing/2014/main" id="{00000000-0008-0000-0200-0000D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31" name="Picture 5">
          <a:extLst>
            <a:ext uri="{FF2B5EF4-FFF2-40B4-BE49-F238E27FC236}">
              <a16:creationId xmlns:a16="http://schemas.microsoft.com/office/drawing/2014/main" id="{00000000-0008-0000-0200-0000D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32" name="Picture 5">
          <a:extLst>
            <a:ext uri="{FF2B5EF4-FFF2-40B4-BE49-F238E27FC236}">
              <a16:creationId xmlns:a16="http://schemas.microsoft.com/office/drawing/2014/main" id="{00000000-0008-0000-0200-0000D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33" name="Picture 5">
          <a:extLst>
            <a:ext uri="{FF2B5EF4-FFF2-40B4-BE49-F238E27FC236}">
              <a16:creationId xmlns:a16="http://schemas.microsoft.com/office/drawing/2014/main" id="{00000000-0008-0000-0200-0000D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34" name="Picture 5">
          <a:extLst>
            <a:ext uri="{FF2B5EF4-FFF2-40B4-BE49-F238E27FC236}">
              <a16:creationId xmlns:a16="http://schemas.microsoft.com/office/drawing/2014/main" id="{00000000-0008-0000-0200-0000D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35" name="Picture 5">
          <a:extLst>
            <a:ext uri="{FF2B5EF4-FFF2-40B4-BE49-F238E27FC236}">
              <a16:creationId xmlns:a16="http://schemas.microsoft.com/office/drawing/2014/main" id="{00000000-0008-0000-0200-0000D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36" name="Picture 5">
          <a:extLst>
            <a:ext uri="{FF2B5EF4-FFF2-40B4-BE49-F238E27FC236}">
              <a16:creationId xmlns:a16="http://schemas.microsoft.com/office/drawing/2014/main" id="{00000000-0008-0000-0200-0000E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37" name="Picture 5">
          <a:extLst>
            <a:ext uri="{FF2B5EF4-FFF2-40B4-BE49-F238E27FC236}">
              <a16:creationId xmlns:a16="http://schemas.microsoft.com/office/drawing/2014/main" id="{00000000-0008-0000-0200-0000E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38" name="Picture 5">
          <a:extLst>
            <a:ext uri="{FF2B5EF4-FFF2-40B4-BE49-F238E27FC236}">
              <a16:creationId xmlns:a16="http://schemas.microsoft.com/office/drawing/2014/main" id="{00000000-0008-0000-0200-0000E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39" name="Picture 5">
          <a:extLst>
            <a:ext uri="{FF2B5EF4-FFF2-40B4-BE49-F238E27FC236}">
              <a16:creationId xmlns:a16="http://schemas.microsoft.com/office/drawing/2014/main" id="{00000000-0008-0000-0200-0000E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40" name="Picture 5">
          <a:extLst>
            <a:ext uri="{FF2B5EF4-FFF2-40B4-BE49-F238E27FC236}">
              <a16:creationId xmlns:a16="http://schemas.microsoft.com/office/drawing/2014/main" id="{00000000-0008-0000-0200-0000E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41" name="Picture 5">
          <a:extLst>
            <a:ext uri="{FF2B5EF4-FFF2-40B4-BE49-F238E27FC236}">
              <a16:creationId xmlns:a16="http://schemas.microsoft.com/office/drawing/2014/main" id="{00000000-0008-0000-0200-0000E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42" name="Picture 5">
          <a:extLst>
            <a:ext uri="{FF2B5EF4-FFF2-40B4-BE49-F238E27FC236}">
              <a16:creationId xmlns:a16="http://schemas.microsoft.com/office/drawing/2014/main" id="{00000000-0008-0000-0200-0000E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43" name="Picture 5">
          <a:extLst>
            <a:ext uri="{FF2B5EF4-FFF2-40B4-BE49-F238E27FC236}">
              <a16:creationId xmlns:a16="http://schemas.microsoft.com/office/drawing/2014/main" id="{00000000-0008-0000-0200-0000E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44" name="Picture 5">
          <a:extLst>
            <a:ext uri="{FF2B5EF4-FFF2-40B4-BE49-F238E27FC236}">
              <a16:creationId xmlns:a16="http://schemas.microsoft.com/office/drawing/2014/main" id="{00000000-0008-0000-0200-0000E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45" name="Picture 5">
          <a:extLst>
            <a:ext uri="{FF2B5EF4-FFF2-40B4-BE49-F238E27FC236}">
              <a16:creationId xmlns:a16="http://schemas.microsoft.com/office/drawing/2014/main" id="{00000000-0008-0000-0200-0000E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46" name="Picture 5">
          <a:extLst>
            <a:ext uri="{FF2B5EF4-FFF2-40B4-BE49-F238E27FC236}">
              <a16:creationId xmlns:a16="http://schemas.microsoft.com/office/drawing/2014/main" id="{00000000-0008-0000-0200-0000E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47" name="Picture 5">
          <a:extLst>
            <a:ext uri="{FF2B5EF4-FFF2-40B4-BE49-F238E27FC236}">
              <a16:creationId xmlns:a16="http://schemas.microsoft.com/office/drawing/2014/main" id="{00000000-0008-0000-0200-0000E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48" name="Picture 5">
          <a:extLst>
            <a:ext uri="{FF2B5EF4-FFF2-40B4-BE49-F238E27FC236}">
              <a16:creationId xmlns:a16="http://schemas.microsoft.com/office/drawing/2014/main" id="{00000000-0008-0000-0200-0000E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49" name="Picture 5">
          <a:extLst>
            <a:ext uri="{FF2B5EF4-FFF2-40B4-BE49-F238E27FC236}">
              <a16:creationId xmlns:a16="http://schemas.microsoft.com/office/drawing/2014/main" id="{00000000-0008-0000-0200-0000E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50" name="Picture 5">
          <a:extLst>
            <a:ext uri="{FF2B5EF4-FFF2-40B4-BE49-F238E27FC236}">
              <a16:creationId xmlns:a16="http://schemas.microsoft.com/office/drawing/2014/main" id="{00000000-0008-0000-0200-0000E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51" name="Picture 5">
          <a:extLst>
            <a:ext uri="{FF2B5EF4-FFF2-40B4-BE49-F238E27FC236}">
              <a16:creationId xmlns:a16="http://schemas.microsoft.com/office/drawing/2014/main" id="{00000000-0008-0000-0200-0000E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52" name="Picture 5">
          <a:extLst>
            <a:ext uri="{FF2B5EF4-FFF2-40B4-BE49-F238E27FC236}">
              <a16:creationId xmlns:a16="http://schemas.microsoft.com/office/drawing/2014/main" id="{00000000-0008-0000-0200-0000F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53" name="Picture 5">
          <a:extLst>
            <a:ext uri="{FF2B5EF4-FFF2-40B4-BE49-F238E27FC236}">
              <a16:creationId xmlns:a16="http://schemas.microsoft.com/office/drawing/2014/main" id="{00000000-0008-0000-0200-0000F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54" name="Picture 5">
          <a:extLst>
            <a:ext uri="{FF2B5EF4-FFF2-40B4-BE49-F238E27FC236}">
              <a16:creationId xmlns:a16="http://schemas.microsoft.com/office/drawing/2014/main" id="{00000000-0008-0000-0200-0000F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55" name="Picture 5">
          <a:extLst>
            <a:ext uri="{FF2B5EF4-FFF2-40B4-BE49-F238E27FC236}">
              <a16:creationId xmlns:a16="http://schemas.microsoft.com/office/drawing/2014/main" id="{00000000-0008-0000-0200-0000F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56" name="Picture 5">
          <a:extLst>
            <a:ext uri="{FF2B5EF4-FFF2-40B4-BE49-F238E27FC236}">
              <a16:creationId xmlns:a16="http://schemas.microsoft.com/office/drawing/2014/main" id="{00000000-0008-0000-0200-0000F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57" name="Picture 5">
          <a:extLst>
            <a:ext uri="{FF2B5EF4-FFF2-40B4-BE49-F238E27FC236}">
              <a16:creationId xmlns:a16="http://schemas.microsoft.com/office/drawing/2014/main" id="{00000000-0008-0000-0200-0000F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58" name="Picture 5">
          <a:extLst>
            <a:ext uri="{FF2B5EF4-FFF2-40B4-BE49-F238E27FC236}">
              <a16:creationId xmlns:a16="http://schemas.microsoft.com/office/drawing/2014/main" id="{00000000-0008-0000-0200-0000F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59" name="Picture 5">
          <a:extLst>
            <a:ext uri="{FF2B5EF4-FFF2-40B4-BE49-F238E27FC236}">
              <a16:creationId xmlns:a16="http://schemas.microsoft.com/office/drawing/2014/main" id="{00000000-0008-0000-0200-0000F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60" name="Picture 5">
          <a:extLst>
            <a:ext uri="{FF2B5EF4-FFF2-40B4-BE49-F238E27FC236}">
              <a16:creationId xmlns:a16="http://schemas.microsoft.com/office/drawing/2014/main" id="{00000000-0008-0000-0200-0000F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61" name="Picture 5">
          <a:extLst>
            <a:ext uri="{FF2B5EF4-FFF2-40B4-BE49-F238E27FC236}">
              <a16:creationId xmlns:a16="http://schemas.microsoft.com/office/drawing/2014/main" id="{00000000-0008-0000-0200-0000F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62" name="Picture 5">
          <a:extLst>
            <a:ext uri="{FF2B5EF4-FFF2-40B4-BE49-F238E27FC236}">
              <a16:creationId xmlns:a16="http://schemas.microsoft.com/office/drawing/2014/main" id="{00000000-0008-0000-0200-0000F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63" name="Picture 5">
          <a:extLst>
            <a:ext uri="{FF2B5EF4-FFF2-40B4-BE49-F238E27FC236}">
              <a16:creationId xmlns:a16="http://schemas.microsoft.com/office/drawing/2014/main" id="{00000000-0008-0000-0200-0000F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64" name="Picture 5">
          <a:extLst>
            <a:ext uri="{FF2B5EF4-FFF2-40B4-BE49-F238E27FC236}">
              <a16:creationId xmlns:a16="http://schemas.microsoft.com/office/drawing/2014/main" id="{00000000-0008-0000-0200-0000F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65" name="Picture 5">
          <a:extLst>
            <a:ext uri="{FF2B5EF4-FFF2-40B4-BE49-F238E27FC236}">
              <a16:creationId xmlns:a16="http://schemas.microsoft.com/office/drawing/2014/main" id="{00000000-0008-0000-0200-0000F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66" name="Picture 5">
          <a:extLst>
            <a:ext uri="{FF2B5EF4-FFF2-40B4-BE49-F238E27FC236}">
              <a16:creationId xmlns:a16="http://schemas.microsoft.com/office/drawing/2014/main" id="{00000000-0008-0000-0200-0000F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67" name="Picture 5">
          <a:extLst>
            <a:ext uri="{FF2B5EF4-FFF2-40B4-BE49-F238E27FC236}">
              <a16:creationId xmlns:a16="http://schemas.microsoft.com/office/drawing/2014/main" id="{00000000-0008-0000-0200-0000F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68" name="Picture 5">
          <a:extLst>
            <a:ext uri="{FF2B5EF4-FFF2-40B4-BE49-F238E27FC236}">
              <a16:creationId xmlns:a16="http://schemas.microsoft.com/office/drawing/2014/main" id="{00000000-0008-0000-0200-00000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69" name="Picture 5">
          <a:extLst>
            <a:ext uri="{FF2B5EF4-FFF2-40B4-BE49-F238E27FC236}">
              <a16:creationId xmlns:a16="http://schemas.microsoft.com/office/drawing/2014/main" id="{00000000-0008-0000-0200-00000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70" name="Picture 5">
          <a:extLst>
            <a:ext uri="{FF2B5EF4-FFF2-40B4-BE49-F238E27FC236}">
              <a16:creationId xmlns:a16="http://schemas.microsoft.com/office/drawing/2014/main" id="{00000000-0008-0000-0200-00000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71" name="Picture 5">
          <a:extLst>
            <a:ext uri="{FF2B5EF4-FFF2-40B4-BE49-F238E27FC236}">
              <a16:creationId xmlns:a16="http://schemas.microsoft.com/office/drawing/2014/main" id="{00000000-0008-0000-0200-00000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72" name="Picture 5">
          <a:extLst>
            <a:ext uri="{FF2B5EF4-FFF2-40B4-BE49-F238E27FC236}">
              <a16:creationId xmlns:a16="http://schemas.microsoft.com/office/drawing/2014/main" id="{00000000-0008-0000-0200-00000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73" name="Picture 5">
          <a:extLst>
            <a:ext uri="{FF2B5EF4-FFF2-40B4-BE49-F238E27FC236}">
              <a16:creationId xmlns:a16="http://schemas.microsoft.com/office/drawing/2014/main" id="{00000000-0008-0000-0200-00000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74" name="Picture 5">
          <a:extLst>
            <a:ext uri="{FF2B5EF4-FFF2-40B4-BE49-F238E27FC236}">
              <a16:creationId xmlns:a16="http://schemas.microsoft.com/office/drawing/2014/main" id="{00000000-0008-0000-0200-00000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75" name="Picture 5">
          <a:extLst>
            <a:ext uri="{FF2B5EF4-FFF2-40B4-BE49-F238E27FC236}">
              <a16:creationId xmlns:a16="http://schemas.microsoft.com/office/drawing/2014/main" id="{00000000-0008-0000-0200-00000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76" name="Picture 5">
          <a:extLst>
            <a:ext uri="{FF2B5EF4-FFF2-40B4-BE49-F238E27FC236}">
              <a16:creationId xmlns:a16="http://schemas.microsoft.com/office/drawing/2014/main" id="{00000000-0008-0000-0200-00000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77" name="Picture 5">
          <a:extLst>
            <a:ext uri="{FF2B5EF4-FFF2-40B4-BE49-F238E27FC236}">
              <a16:creationId xmlns:a16="http://schemas.microsoft.com/office/drawing/2014/main" id="{00000000-0008-0000-0200-00000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78" name="Picture 5">
          <a:extLst>
            <a:ext uri="{FF2B5EF4-FFF2-40B4-BE49-F238E27FC236}">
              <a16:creationId xmlns:a16="http://schemas.microsoft.com/office/drawing/2014/main" id="{00000000-0008-0000-0200-00000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79" name="Picture 5">
          <a:extLst>
            <a:ext uri="{FF2B5EF4-FFF2-40B4-BE49-F238E27FC236}">
              <a16:creationId xmlns:a16="http://schemas.microsoft.com/office/drawing/2014/main" id="{00000000-0008-0000-0200-00000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80" name="Picture 5">
          <a:extLst>
            <a:ext uri="{FF2B5EF4-FFF2-40B4-BE49-F238E27FC236}">
              <a16:creationId xmlns:a16="http://schemas.microsoft.com/office/drawing/2014/main" id="{00000000-0008-0000-0200-00000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81" name="Picture 5">
          <a:extLst>
            <a:ext uri="{FF2B5EF4-FFF2-40B4-BE49-F238E27FC236}">
              <a16:creationId xmlns:a16="http://schemas.microsoft.com/office/drawing/2014/main" id="{00000000-0008-0000-0200-00000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82" name="Picture 5">
          <a:extLst>
            <a:ext uri="{FF2B5EF4-FFF2-40B4-BE49-F238E27FC236}">
              <a16:creationId xmlns:a16="http://schemas.microsoft.com/office/drawing/2014/main" id="{00000000-0008-0000-0200-00000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83" name="Picture 5">
          <a:extLst>
            <a:ext uri="{FF2B5EF4-FFF2-40B4-BE49-F238E27FC236}">
              <a16:creationId xmlns:a16="http://schemas.microsoft.com/office/drawing/2014/main" id="{00000000-0008-0000-0200-00000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84" name="Picture 5">
          <a:extLst>
            <a:ext uri="{FF2B5EF4-FFF2-40B4-BE49-F238E27FC236}">
              <a16:creationId xmlns:a16="http://schemas.microsoft.com/office/drawing/2014/main" id="{00000000-0008-0000-0200-00001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85" name="Picture 5">
          <a:extLst>
            <a:ext uri="{FF2B5EF4-FFF2-40B4-BE49-F238E27FC236}">
              <a16:creationId xmlns:a16="http://schemas.microsoft.com/office/drawing/2014/main" id="{00000000-0008-0000-0200-00001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86" name="Picture 5">
          <a:extLst>
            <a:ext uri="{FF2B5EF4-FFF2-40B4-BE49-F238E27FC236}">
              <a16:creationId xmlns:a16="http://schemas.microsoft.com/office/drawing/2014/main" id="{00000000-0008-0000-0200-00001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87" name="Picture 5">
          <a:extLst>
            <a:ext uri="{FF2B5EF4-FFF2-40B4-BE49-F238E27FC236}">
              <a16:creationId xmlns:a16="http://schemas.microsoft.com/office/drawing/2014/main" id="{00000000-0008-0000-0200-00001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88" name="Picture 5">
          <a:extLst>
            <a:ext uri="{FF2B5EF4-FFF2-40B4-BE49-F238E27FC236}">
              <a16:creationId xmlns:a16="http://schemas.microsoft.com/office/drawing/2014/main" id="{00000000-0008-0000-0200-00001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89" name="Picture 5">
          <a:extLst>
            <a:ext uri="{FF2B5EF4-FFF2-40B4-BE49-F238E27FC236}">
              <a16:creationId xmlns:a16="http://schemas.microsoft.com/office/drawing/2014/main" id="{00000000-0008-0000-0200-00001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90" name="Picture 5">
          <a:extLst>
            <a:ext uri="{FF2B5EF4-FFF2-40B4-BE49-F238E27FC236}">
              <a16:creationId xmlns:a16="http://schemas.microsoft.com/office/drawing/2014/main" id="{00000000-0008-0000-0200-00001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91" name="Picture 5">
          <a:extLst>
            <a:ext uri="{FF2B5EF4-FFF2-40B4-BE49-F238E27FC236}">
              <a16:creationId xmlns:a16="http://schemas.microsoft.com/office/drawing/2014/main" id="{00000000-0008-0000-0200-00001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92" name="Picture 5">
          <a:extLst>
            <a:ext uri="{FF2B5EF4-FFF2-40B4-BE49-F238E27FC236}">
              <a16:creationId xmlns:a16="http://schemas.microsoft.com/office/drawing/2014/main" id="{00000000-0008-0000-0200-00001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93" name="Picture 5">
          <a:extLst>
            <a:ext uri="{FF2B5EF4-FFF2-40B4-BE49-F238E27FC236}">
              <a16:creationId xmlns:a16="http://schemas.microsoft.com/office/drawing/2014/main" id="{00000000-0008-0000-0200-00001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94" name="Picture 5">
          <a:extLst>
            <a:ext uri="{FF2B5EF4-FFF2-40B4-BE49-F238E27FC236}">
              <a16:creationId xmlns:a16="http://schemas.microsoft.com/office/drawing/2014/main" id="{00000000-0008-0000-0200-00001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95" name="Picture 5">
          <a:extLst>
            <a:ext uri="{FF2B5EF4-FFF2-40B4-BE49-F238E27FC236}">
              <a16:creationId xmlns:a16="http://schemas.microsoft.com/office/drawing/2014/main" id="{00000000-0008-0000-0200-00001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96" name="Picture 5">
          <a:extLst>
            <a:ext uri="{FF2B5EF4-FFF2-40B4-BE49-F238E27FC236}">
              <a16:creationId xmlns:a16="http://schemas.microsoft.com/office/drawing/2014/main" id="{00000000-0008-0000-0200-00001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97" name="Picture 5">
          <a:extLst>
            <a:ext uri="{FF2B5EF4-FFF2-40B4-BE49-F238E27FC236}">
              <a16:creationId xmlns:a16="http://schemas.microsoft.com/office/drawing/2014/main" id="{00000000-0008-0000-0200-00001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98" name="Picture 5">
          <a:extLst>
            <a:ext uri="{FF2B5EF4-FFF2-40B4-BE49-F238E27FC236}">
              <a16:creationId xmlns:a16="http://schemas.microsoft.com/office/drawing/2014/main" id="{00000000-0008-0000-0200-00001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99" name="Picture 5">
          <a:extLst>
            <a:ext uri="{FF2B5EF4-FFF2-40B4-BE49-F238E27FC236}">
              <a16:creationId xmlns:a16="http://schemas.microsoft.com/office/drawing/2014/main" id="{00000000-0008-0000-0200-00001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00" name="Picture 5">
          <a:extLst>
            <a:ext uri="{FF2B5EF4-FFF2-40B4-BE49-F238E27FC236}">
              <a16:creationId xmlns:a16="http://schemas.microsoft.com/office/drawing/2014/main" id="{00000000-0008-0000-0200-00002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01" name="Picture 5">
          <a:extLst>
            <a:ext uri="{FF2B5EF4-FFF2-40B4-BE49-F238E27FC236}">
              <a16:creationId xmlns:a16="http://schemas.microsoft.com/office/drawing/2014/main" id="{00000000-0008-0000-0200-00002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02" name="Picture 5">
          <a:extLst>
            <a:ext uri="{FF2B5EF4-FFF2-40B4-BE49-F238E27FC236}">
              <a16:creationId xmlns:a16="http://schemas.microsoft.com/office/drawing/2014/main" id="{00000000-0008-0000-0200-00002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03" name="Picture 5">
          <a:extLst>
            <a:ext uri="{FF2B5EF4-FFF2-40B4-BE49-F238E27FC236}">
              <a16:creationId xmlns:a16="http://schemas.microsoft.com/office/drawing/2014/main" id="{00000000-0008-0000-0200-00002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04" name="Picture 5">
          <a:extLst>
            <a:ext uri="{FF2B5EF4-FFF2-40B4-BE49-F238E27FC236}">
              <a16:creationId xmlns:a16="http://schemas.microsoft.com/office/drawing/2014/main" id="{00000000-0008-0000-0200-00002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05" name="Picture 5">
          <a:extLst>
            <a:ext uri="{FF2B5EF4-FFF2-40B4-BE49-F238E27FC236}">
              <a16:creationId xmlns:a16="http://schemas.microsoft.com/office/drawing/2014/main" id="{00000000-0008-0000-0200-00002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06" name="Picture 5">
          <a:extLst>
            <a:ext uri="{FF2B5EF4-FFF2-40B4-BE49-F238E27FC236}">
              <a16:creationId xmlns:a16="http://schemas.microsoft.com/office/drawing/2014/main" id="{00000000-0008-0000-0200-00002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07" name="Picture 5">
          <a:extLst>
            <a:ext uri="{FF2B5EF4-FFF2-40B4-BE49-F238E27FC236}">
              <a16:creationId xmlns:a16="http://schemas.microsoft.com/office/drawing/2014/main" id="{00000000-0008-0000-0200-00002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08" name="Picture 5">
          <a:extLst>
            <a:ext uri="{FF2B5EF4-FFF2-40B4-BE49-F238E27FC236}">
              <a16:creationId xmlns:a16="http://schemas.microsoft.com/office/drawing/2014/main" id="{00000000-0008-0000-0200-00002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09" name="Picture 5">
          <a:extLst>
            <a:ext uri="{FF2B5EF4-FFF2-40B4-BE49-F238E27FC236}">
              <a16:creationId xmlns:a16="http://schemas.microsoft.com/office/drawing/2014/main" id="{00000000-0008-0000-0200-00002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10" name="Picture 5">
          <a:extLst>
            <a:ext uri="{FF2B5EF4-FFF2-40B4-BE49-F238E27FC236}">
              <a16:creationId xmlns:a16="http://schemas.microsoft.com/office/drawing/2014/main" id="{00000000-0008-0000-0200-00002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11" name="Picture 5">
          <a:extLst>
            <a:ext uri="{FF2B5EF4-FFF2-40B4-BE49-F238E27FC236}">
              <a16:creationId xmlns:a16="http://schemas.microsoft.com/office/drawing/2014/main" id="{00000000-0008-0000-0200-00002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12" name="Picture 5">
          <a:extLst>
            <a:ext uri="{FF2B5EF4-FFF2-40B4-BE49-F238E27FC236}">
              <a16:creationId xmlns:a16="http://schemas.microsoft.com/office/drawing/2014/main" id="{00000000-0008-0000-0200-00002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13" name="Picture 5">
          <a:extLst>
            <a:ext uri="{FF2B5EF4-FFF2-40B4-BE49-F238E27FC236}">
              <a16:creationId xmlns:a16="http://schemas.microsoft.com/office/drawing/2014/main" id="{00000000-0008-0000-0200-00002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14" name="Picture 5">
          <a:extLst>
            <a:ext uri="{FF2B5EF4-FFF2-40B4-BE49-F238E27FC236}">
              <a16:creationId xmlns:a16="http://schemas.microsoft.com/office/drawing/2014/main" id="{00000000-0008-0000-0200-00002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15" name="Picture 5">
          <a:extLst>
            <a:ext uri="{FF2B5EF4-FFF2-40B4-BE49-F238E27FC236}">
              <a16:creationId xmlns:a16="http://schemas.microsoft.com/office/drawing/2014/main" id="{00000000-0008-0000-0200-00002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16" name="Picture 5">
          <a:extLst>
            <a:ext uri="{FF2B5EF4-FFF2-40B4-BE49-F238E27FC236}">
              <a16:creationId xmlns:a16="http://schemas.microsoft.com/office/drawing/2014/main" id="{00000000-0008-0000-0200-00003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17" name="Picture 5">
          <a:extLst>
            <a:ext uri="{FF2B5EF4-FFF2-40B4-BE49-F238E27FC236}">
              <a16:creationId xmlns:a16="http://schemas.microsoft.com/office/drawing/2014/main" id="{00000000-0008-0000-0200-00003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18" name="Picture 5">
          <a:extLst>
            <a:ext uri="{FF2B5EF4-FFF2-40B4-BE49-F238E27FC236}">
              <a16:creationId xmlns:a16="http://schemas.microsoft.com/office/drawing/2014/main" id="{00000000-0008-0000-0200-00003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19" name="Picture 5">
          <a:extLst>
            <a:ext uri="{FF2B5EF4-FFF2-40B4-BE49-F238E27FC236}">
              <a16:creationId xmlns:a16="http://schemas.microsoft.com/office/drawing/2014/main" id="{00000000-0008-0000-0200-00003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20" name="Picture 5">
          <a:extLst>
            <a:ext uri="{FF2B5EF4-FFF2-40B4-BE49-F238E27FC236}">
              <a16:creationId xmlns:a16="http://schemas.microsoft.com/office/drawing/2014/main" id="{00000000-0008-0000-0200-00003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21" name="Picture 5">
          <a:extLst>
            <a:ext uri="{FF2B5EF4-FFF2-40B4-BE49-F238E27FC236}">
              <a16:creationId xmlns:a16="http://schemas.microsoft.com/office/drawing/2014/main" id="{00000000-0008-0000-0200-00003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22" name="Picture 5">
          <a:extLst>
            <a:ext uri="{FF2B5EF4-FFF2-40B4-BE49-F238E27FC236}">
              <a16:creationId xmlns:a16="http://schemas.microsoft.com/office/drawing/2014/main" id="{00000000-0008-0000-0200-00003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23" name="Picture 5">
          <a:extLst>
            <a:ext uri="{FF2B5EF4-FFF2-40B4-BE49-F238E27FC236}">
              <a16:creationId xmlns:a16="http://schemas.microsoft.com/office/drawing/2014/main" id="{00000000-0008-0000-0200-00003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24" name="Picture 5">
          <a:extLst>
            <a:ext uri="{FF2B5EF4-FFF2-40B4-BE49-F238E27FC236}">
              <a16:creationId xmlns:a16="http://schemas.microsoft.com/office/drawing/2014/main" id="{00000000-0008-0000-0200-00003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25" name="Picture 5">
          <a:extLst>
            <a:ext uri="{FF2B5EF4-FFF2-40B4-BE49-F238E27FC236}">
              <a16:creationId xmlns:a16="http://schemas.microsoft.com/office/drawing/2014/main" id="{00000000-0008-0000-0200-00003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26" name="Picture 5">
          <a:extLst>
            <a:ext uri="{FF2B5EF4-FFF2-40B4-BE49-F238E27FC236}">
              <a16:creationId xmlns:a16="http://schemas.microsoft.com/office/drawing/2014/main" id="{00000000-0008-0000-0200-00003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27" name="Picture 5">
          <a:extLst>
            <a:ext uri="{FF2B5EF4-FFF2-40B4-BE49-F238E27FC236}">
              <a16:creationId xmlns:a16="http://schemas.microsoft.com/office/drawing/2014/main" id="{00000000-0008-0000-0200-00003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28" name="Picture 5">
          <a:extLst>
            <a:ext uri="{FF2B5EF4-FFF2-40B4-BE49-F238E27FC236}">
              <a16:creationId xmlns:a16="http://schemas.microsoft.com/office/drawing/2014/main" id="{00000000-0008-0000-0200-00003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29" name="Picture 5">
          <a:extLst>
            <a:ext uri="{FF2B5EF4-FFF2-40B4-BE49-F238E27FC236}">
              <a16:creationId xmlns:a16="http://schemas.microsoft.com/office/drawing/2014/main" id="{00000000-0008-0000-0200-00003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30" name="Picture 5">
          <a:extLst>
            <a:ext uri="{FF2B5EF4-FFF2-40B4-BE49-F238E27FC236}">
              <a16:creationId xmlns:a16="http://schemas.microsoft.com/office/drawing/2014/main" id="{00000000-0008-0000-0200-00003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31" name="Picture 5">
          <a:extLst>
            <a:ext uri="{FF2B5EF4-FFF2-40B4-BE49-F238E27FC236}">
              <a16:creationId xmlns:a16="http://schemas.microsoft.com/office/drawing/2014/main" id="{00000000-0008-0000-0200-00003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32" name="Picture 5">
          <a:extLst>
            <a:ext uri="{FF2B5EF4-FFF2-40B4-BE49-F238E27FC236}">
              <a16:creationId xmlns:a16="http://schemas.microsoft.com/office/drawing/2014/main" id="{00000000-0008-0000-0200-00004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33" name="Picture 5">
          <a:extLst>
            <a:ext uri="{FF2B5EF4-FFF2-40B4-BE49-F238E27FC236}">
              <a16:creationId xmlns:a16="http://schemas.microsoft.com/office/drawing/2014/main" id="{00000000-0008-0000-0200-00004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34" name="Picture 5">
          <a:extLst>
            <a:ext uri="{FF2B5EF4-FFF2-40B4-BE49-F238E27FC236}">
              <a16:creationId xmlns:a16="http://schemas.microsoft.com/office/drawing/2014/main" id="{00000000-0008-0000-0200-00004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35" name="Picture 5">
          <a:extLst>
            <a:ext uri="{FF2B5EF4-FFF2-40B4-BE49-F238E27FC236}">
              <a16:creationId xmlns:a16="http://schemas.microsoft.com/office/drawing/2014/main" id="{00000000-0008-0000-0200-00004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36" name="Picture 5">
          <a:extLst>
            <a:ext uri="{FF2B5EF4-FFF2-40B4-BE49-F238E27FC236}">
              <a16:creationId xmlns:a16="http://schemas.microsoft.com/office/drawing/2014/main" id="{00000000-0008-0000-0200-00004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37" name="Picture 5">
          <a:extLst>
            <a:ext uri="{FF2B5EF4-FFF2-40B4-BE49-F238E27FC236}">
              <a16:creationId xmlns:a16="http://schemas.microsoft.com/office/drawing/2014/main" id="{00000000-0008-0000-0200-00004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38" name="Picture 5">
          <a:extLst>
            <a:ext uri="{FF2B5EF4-FFF2-40B4-BE49-F238E27FC236}">
              <a16:creationId xmlns:a16="http://schemas.microsoft.com/office/drawing/2014/main" id="{00000000-0008-0000-0200-00004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39" name="Picture 5">
          <a:extLst>
            <a:ext uri="{FF2B5EF4-FFF2-40B4-BE49-F238E27FC236}">
              <a16:creationId xmlns:a16="http://schemas.microsoft.com/office/drawing/2014/main" id="{00000000-0008-0000-0200-00004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40" name="Picture 5">
          <a:extLst>
            <a:ext uri="{FF2B5EF4-FFF2-40B4-BE49-F238E27FC236}">
              <a16:creationId xmlns:a16="http://schemas.microsoft.com/office/drawing/2014/main" id="{00000000-0008-0000-0200-00004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41" name="Picture 5">
          <a:extLst>
            <a:ext uri="{FF2B5EF4-FFF2-40B4-BE49-F238E27FC236}">
              <a16:creationId xmlns:a16="http://schemas.microsoft.com/office/drawing/2014/main" id="{00000000-0008-0000-0200-00004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42" name="Picture 5">
          <a:extLst>
            <a:ext uri="{FF2B5EF4-FFF2-40B4-BE49-F238E27FC236}">
              <a16:creationId xmlns:a16="http://schemas.microsoft.com/office/drawing/2014/main" id="{00000000-0008-0000-0200-00004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43" name="Picture 5">
          <a:extLst>
            <a:ext uri="{FF2B5EF4-FFF2-40B4-BE49-F238E27FC236}">
              <a16:creationId xmlns:a16="http://schemas.microsoft.com/office/drawing/2014/main" id="{00000000-0008-0000-0200-00004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44" name="Picture 5">
          <a:extLst>
            <a:ext uri="{FF2B5EF4-FFF2-40B4-BE49-F238E27FC236}">
              <a16:creationId xmlns:a16="http://schemas.microsoft.com/office/drawing/2014/main" id="{00000000-0008-0000-0200-00004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45" name="Picture 5">
          <a:extLst>
            <a:ext uri="{FF2B5EF4-FFF2-40B4-BE49-F238E27FC236}">
              <a16:creationId xmlns:a16="http://schemas.microsoft.com/office/drawing/2014/main" id="{00000000-0008-0000-0200-00004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46" name="Picture 5">
          <a:extLst>
            <a:ext uri="{FF2B5EF4-FFF2-40B4-BE49-F238E27FC236}">
              <a16:creationId xmlns:a16="http://schemas.microsoft.com/office/drawing/2014/main" id="{00000000-0008-0000-0200-00004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47" name="Picture 5">
          <a:extLst>
            <a:ext uri="{FF2B5EF4-FFF2-40B4-BE49-F238E27FC236}">
              <a16:creationId xmlns:a16="http://schemas.microsoft.com/office/drawing/2014/main" id="{00000000-0008-0000-0200-00004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48" name="Picture 5">
          <a:extLst>
            <a:ext uri="{FF2B5EF4-FFF2-40B4-BE49-F238E27FC236}">
              <a16:creationId xmlns:a16="http://schemas.microsoft.com/office/drawing/2014/main" id="{00000000-0008-0000-0200-00005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49" name="Picture 5">
          <a:extLst>
            <a:ext uri="{FF2B5EF4-FFF2-40B4-BE49-F238E27FC236}">
              <a16:creationId xmlns:a16="http://schemas.microsoft.com/office/drawing/2014/main" id="{00000000-0008-0000-0200-00005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50" name="Picture 5">
          <a:extLst>
            <a:ext uri="{FF2B5EF4-FFF2-40B4-BE49-F238E27FC236}">
              <a16:creationId xmlns:a16="http://schemas.microsoft.com/office/drawing/2014/main" id="{00000000-0008-0000-0200-00005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51" name="Picture 5">
          <a:extLst>
            <a:ext uri="{FF2B5EF4-FFF2-40B4-BE49-F238E27FC236}">
              <a16:creationId xmlns:a16="http://schemas.microsoft.com/office/drawing/2014/main" id="{00000000-0008-0000-0200-00005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52" name="Picture 5">
          <a:extLst>
            <a:ext uri="{FF2B5EF4-FFF2-40B4-BE49-F238E27FC236}">
              <a16:creationId xmlns:a16="http://schemas.microsoft.com/office/drawing/2014/main" id="{00000000-0008-0000-0200-00005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53" name="Picture 5">
          <a:extLst>
            <a:ext uri="{FF2B5EF4-FFF2-40B4-BE49-F238E27FC236}">
              <a16:creationId xmlns:a16="http://schemas.microsoft.com/office/drawing/2014/main" id="{00000000-0008-0000-0200-00005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54" name="Picture 5">
          <a:extLst>
            <a:ext uri="{FF2B5EF4-FFF2-40B4-BE49-F238E27FC236}">
              <a16:creationId xmlns:a16="http://schemas.microsoft.com/office/drawing/2014/main" id="{00000000-0008-0000-0200-00005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55" name="Picture 5">
          <a:extLst>
            <a:ext uri="{FF2B5EF4-FFF2-40B4-BE49-F238E27FC236}">
              <a16:creationId xmlns:a16="http://schemas.microsoft.com/office/drawing/2014/main" id="{00000000-0008-0000-0200-00005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56" name="Picture 5">
          <a:extLst>
            <a:ext uri="{FF2B5EF4-FFF2-40B4-BE49-F238E27FC236}">
              <a16:creationId xmlns:a16="http://schemas.microsoft.com/office/drawing/2014/main" id="{00000000-0008-0000-0200-00005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57" name="Picture 5">
          <a:extLst>
            <a:ext uri="{FF2B5EF4-FFF2-40B4-BE49-F238E27FC236}">
              <a16:creationId xmlns:a16="http://schemas.microsoft.com/office/drawing/2014/main" id="{00000000-0008-0000-0200-00005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58" name="Picture 5">
          <a:extLst>
            <a:ext uri="{FF2B5EF4-FFF2-40B4-BE49-F238E27FC236}">
              <a16:creationId xmlns:a16="http://schemas.microsoft.com/office/drawing/2014/main" id="{00000000-0008-0000-0200-00005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59" name="Picture 5">
          <a:extLst>
            <a:ext uri="{FF2B5EF4-FFF2-40B4-BE49-F238E27FC236}">
              <a16:creationId xmlns:a16="http://schemas.microsoft.com/office/drawing/2014/main" id="{00000000-0008-0000-0200-00005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60" name="Picture 5">
          <a:extLst>
            <a:ext uri="{FF2B5EF4-FFF2-40B4-BE49-F238E27FC236}">
              <a16:creationId xmlns:a16="http://schemas.microsoft.com/office/drawing/2014/main" id="{00000000-0008-0000-0200-00005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61" name="Picture 5">
          <a:extLst>
            <a:ext uri="{FF2B5EF4-FFF2-40B4-BE49-F238E27FC236}">
              <a16:creationId xmlns:a16="http://schemas.microsoft.com/office/drawing/2014/main" id="{00000000-0008-0000-0200-00005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62" name="Picture 5">
          <a:extLst>
            <a:ext uri="{FF2B5EF4-FFF2-40B4-BE49-F238E27FC236}">
              <a16:creationId xmlns:a16="http://schemas.microsoft.com/office/drawing/2014/main" id="{00000000-0008-0000-0200-00005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63" name="Picture 5">
          <a:extLst>
            <a:ext uri="{FF2B5EF4-FFF2-40B4-BE49-F238E27FC236}">
              <a16:creationId xmlns:a16="http://schemas.microsoft.com/office/drawing/2014/main" id="{00000000-0008-0000-0200-00005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64" name="Picture 5">
          <a:extLst>
            <a:ext uri="{FF2B5EF4-FFF2-40B4-BE49-F238E27FC236}">
              <a16:creationId xmlns:a16="http://schemas.microsoft.com/office/drawing/2014/main" id="{00000000-0008-0000-0200-00006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65" name="Picture 5">
          <a:extLst>
            <a:ext uri="{FF2B5EF4-FFF2-40B4-BE49-F238E27FC236}">
              <a16:creationId xmlns:a16="http://schemas.microsoft.com/office/drawing/2014/main" id="{00000000-0008-0000-0200-00006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66" name="Picture 5">
          <a:extLst>
            <a:ext uri="{FF2B5EF4-FFF2-40B4-BE49-F238E27FC236}">
              <a16:creationId xmlns:a16="http://schemas.microsoft.com/office/drawing/2014/main" id="{00000000-0008-0000-0200-00006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67" name="Picture 5">
          <a:extLst>
            <a:ext uri="{FF2B5EF4-FFF2-40B4-BE49-F238E27FC236}">
              <a16:creationId xmlns:a16="http://schemas.microsoft.com/office/drawing/2014/main" id="{00000000-0008-0000-0200-00006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68" name="Picture 5">
          <a:extLst>
            <a:ext uri="{FF2B5EF4-FFF2-40B4-BE49-F238E27FC236}">
              <a16:creationId xmlns:a16="http://schemas.microsoft.com/office/drawing/2014/main" id="{00000000-0008-0000-0200-00006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69" name="Picture 5">
          <a:extLst>
            <a:ext uri="{FF2B5EF4-FFF2-40B4-BE49-F238E27FC236}">
              <a16:creationId xmlns:a16="http://schemas.microsoft.com/office/drawing/2014/main" id="{00000000-0008-0000-0200-00006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70" name="Picture 5">
          <a:extLst>
            <a:ext uri="{FF2B5EF4-FFF2-40B4-BE49-F238E27FC236}">
              <a16:creationId xmlns:a16="http://schemas.microsoft.com/office/drawing/2014/main" id="{00000000-0008-0000-0200-00006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71" name="Picture 5">
          <a:extLst>
            <a:ext uri="{FF2B5EF4-FFF2-40B4-BE49-F238E27FC236}">
              <a16:creationId xmlns:a16="http://schemas.microsoft.com/office/drawing/2014/main" id="{00000000-0008-0000-0200-00006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72" name="Picture 5">
          <a:extLst>
            <a:ext uri="{FF2B5EF4-FFF2-40B4-BE49-F238E27FC236}">
              <a16:creationId xmlns:a16="http://schemas.microsoft.com/office/drawing/2014/main" id="{00000000-0008-0000-0200-00006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73" name="Picture 5">
          <a:extLst>
            <a:ext uri="{FF2B5EF4-FFF2-40B4-BE49-F238E27FC236}">
              <a16:creationId xmlns:a16="http://schemas.microsoft.com/office/drawing/2014/main" id="{00000000-0008-0000-0200-00006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74" name="Picture 5">
          <a:extLst>
            <a:ext uri="{FF2B5EF4-FFF2-40B4-BE49-F238E27FC236}">
              <a16:creationId xmlns:a16="http://schemas.microsoft.com/office/drawing/2014/main" id="{00000000-0008-0000-0200-00006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75" name="Picture 5">
          <a:extLst>
            <a:ext uri="{FF2B5EF4-FFF2-40B4-BE49-F238E27FC236}">
              <a16:creationId xmlns:a16="http://schemas.microsoft.com/office/drawing/2014/main" id="{00000000-0008-0000-0200-00006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76" name="Picture 5">
          <a:extLst>
            <a:ext uri="{FF2B5EF4-FFF2-40B4-BE49-F238E27FC236}">
              <a16:creationId xmlns:a16="http://schemas.microsoft.com/office/drawing/2014/main" id="{00000000-0008-0000-0200-00006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77" name="Picture 5">
          <a:extLst>
            <a:ext uri="{FF2B5EF4-FFF2-40B4-BE49-F238E27FC236}">
              <a16:creationId xmlns:a16="http://schemas.microsoft.com/office/drawing/2014/main" id="{00000000-0008-0000-0200-00006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78" name="Picture 5">
          <a:extLst>
            <a:ext uri="{FF2B5EF4-FFF2-40B4-BE49-F238E27FC236}">
              <a16:creationId xmlns:a16="http://schemas.microsoft.com/office/drawing/2014/main" id="{00000000-0008-0000-0200-00006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79" name="Picture 5">
          <a:extLst>
            <a:ext uri="{FF2B5EF4-FFF2-40B4-BE49-F238E27FC236}">
              <a16:creationId xmlns:a16="http://schemas.microsoft.com/office/drawing/2014/main" id="{00000000-0008-0000-0200-00006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80" name="Picture 5">
          <a:extLst>
            <a:ext uri="{FF2B5EF4-FFF2-40B4-BE49-F238E27FC236}">
              <a16:creationId xmlns:a16="http://schemas.microsoft.com/office/drawing/2014/main" id="{00000000-0008-0000-0200-00007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81" name="Picture 5">
          <a:extLst>
            <a:ext uri="{FF2B5EF4-FFF2-40B4-BE49-F238E27FC236}">
              <a16:creationId xmlns:a16="http://schemas.microsoft.com/office/drawing/2014/main" id="{00000000-0008-0000-0200-00007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82" name="Picture 5">
          <a:extLst>
            <a:ext uri="{FF2B5EF4-FFF2-40B4-BE49-F238E27FC236}">
              <a16:creationId xmlns:a16="http://schemas.microsoft.com/office/drawing/2014/main" id="{00000000-0008-0000-0200-00007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83" name="Picture 5">
          <a:extLst>
            <a:ext uri="{FF2B5EF4-FFF2-40B4-BE49-F238E27FC236}">
              <a16:creationId xmlns:a16="http://schemas.microsoft.com/office/drawing/2014/main" id="{00000000-0008-0000-0200-00007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84" name="Picture 5">
          <a:extLst>
            <a:ext uri="{FF2B5EF4-FFF2-40B4-BE49-F238E27FC236}">
              <a16:creationId xmlns:a16="http://schemas.microsoft.com/office/drawing/2014/main" id="{00000000-0008-0000-0200-00007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85" name="Picture 5">
          <a:extLst>
            <a:ext uri="{FF2B5EF4-FFF2-40B4-BE49-F238E27FC236}">
              <a16:creationId xmlns:a16="http://schemas.microsoft.com/office/drawing/2014/main" id="{00000000-0008-0000-0200-00007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86" name="Picture 5">
          <a:extLst>
            <a:ext uri="{FF2B5EF4-FFF2-40B4-BE49-F238E27FC236}">
              <a16:creationId xmlns:a16="http://schemas.microsoft.com/office/drawing/2014/main" id="{00000000-0008-0000-0200-00007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87" name="Picture 5">
          <a:extLst>
            <a:ext uri="{FF2B5EF4-FFF2-40B4-BE49-F238E27FC236}">
              <a16:creationId xmlns:a16="http://schemas.microsoft.com/office/drawing/2014/main" id="{00000000-0008-0000-0200-00007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88" name="Picture 5">
          <a:extLst>
            <a:ext uri="{FF2B5EF4-FFF2-40B4-BE49-F238E27FC236}">
              <a16:creationId xmlns:a16="http://schemas.microsoft.com/office/drawing/2014/main" id="{00000000-0008-0000-0200-00007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89" name="Picture 5">
          <a:extLst>
            <a:ext uri="{FF2B5EF4-FFF2-40B4-BE49-F238E27FC236}">
              <a16:creationId xmlns:a16="http://schemas.microsoft.com/office/drawing/2014/main" id="{00000000-0008-0000-0200-00007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90" name="Picture 5">
          <a:extLst>
            <a:ext uri="{FF2B5EF4-FFF2-40B4-BE49-F238E27FC236}">
              <a16:creationId xmlns:a16="http://schemas.microsoft.com/office/drawing/2014/main" id="{00000000-0008-0000-0200-00007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91" name="Picture 5">
          <a:extLst>
            <a:ext uri="{FF2B5EF4-FFF2-40B4-BE49-F238E27FC236}">
              <a16:creationId xmlns:a16="http://schemas.microsoft.com/office/drawing/2014/main" id="{00000000-0008-0000-0200-00007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92" name="Picture 5">
          <a:extLst>
            <a:ext uri="{FF2B5EF4-FFF2-40B4-BE49-F238E27FC236}">
              <a16:creationId xmlns:a16="http://schemas.microsoft.com/office/drawing/2014/main" id="{00000000-0008-0000-0200-00007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93" name="Picture 5">
          <a:extLst>
            <a:ext uri="{FF2B5EF4-FFF2-40B4-BE49-F238E27FC236}">
              <a16:creationId xmlns:a16="http://schemas.microsoft.com/office/drawing/2014/main" id="{00000000-0008-0000-0200-00007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94" name="Picture 5">
          <a:extLst>
            <a:ext uri="{FF2B5EF4-FFF2-40B4-BE49-F238E27FC236}">
              <a16:creationId xmlns:a16="http://schemas.microsoft.com/office/drawing/2014/main" id="{00000000-0008-0000-0200-00007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95" name="Picture 5">
          <a:extLst>
            <a:ext uri="{FF2B5EF4-FFF2-40B4-BE49-F238E27FC236}">
              <a16:creationId xmlns:a16="http://schemas.microsoft.com/office/drawing/2014/main" id="{00000000-0008-0000-0200-00007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96" name="Picture 5">
          <a:extLst>
            <a:ext uri="{FF2B5EF4-FFF2-40B4-BE49-F238E27FC236}">
              <a16:creationId xmlns:a16="http://schemas.microsoft.com/office/drawing/2014/main" id="{00000000-0008-0000-0200-00008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97" name="Picture 5">
          <a:extLst>
            <a:ext uri="{FF2B5EF4-FFF2-40B4-BE49-F238E27FC236}">
              <a16:creationId xmlns:a16="http://schemas.microsoft.com/office/drawing/2014/main" id="{00000000-0008-0000-0200-00008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98" name="Picture 5">
          <a:extLst>
            <a:ext uri="{FF2B5EF4-FFF2-40B4-BE49-F238E27FC236}">
              <a16:creationId xmlns:a16="http://schemas.microsoft.com/office/drawing/2014/main" id="{00000000-0008-0000-0200-00008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99" name="Picture 5">
          <a:extLst>
            <a:ext uri="{FF2B5EF4-FFF2-40B4-BE49-F238E27FC236}">
              <a16:creationId xmlns:a16="http://schemas.microsoft.com/office/drawing/2014/main" id="{00000000-0008-0000-0200-00008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00" name="Picture 5">
          <a:extLst>
            <a:ext uri="{FF2B5EF4-FFF2-40B4-BE49-F238E27FC236}">
              <a16:creationId xmlns:a16="http://schemas.microsoft.com/office/drawing/2014/main" id="{00000000-0008-0000-0200-00008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01" name="Picture 5">
          <a:extLst>
            <a:ext uri="{FF2B5EF4-FFF2-40B4-BE49-F238E27FC236}">
              <a16:creationId xmlns:a16="http://schemas.microsoft.com/office/drawing/2014/main" id="{00000000-0008-0000-0200-00008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02" name="Picture 5">
          <a:extLst>
            <a:ext uri="{FF2B5EF4-FFF2-40B4-BE49-F238E27FC236}">
              <a16:creationId xmlns:a16="http://schemas.microsoft.com/office/drawing/2014/main" id="{00000000-0008-0000-0200-00008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03" name="Picture 5">
          <a:extLst>
            <a:ext uri="{FF2B5EF4-FFF2-40B4-BE49-F238E27FC236}">
              <a16:creationId xmlns:a16="http://schemas.microsoft.com/office/drawing/2014/main" id="{00000000-0008-0000-0200-00008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04" name="Picture 5">
          <a:extLst>
            <a:ext uri="{FF2B5EF4-FFF2-40B4-BE49-F238E27FC236}">
              <a16:creationId xmlns:a16="http://schemas.microsoft.com/office/drawing/2014/main" id="{00000000-0008-0000-0200-00008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05" name="Picture 5">
          <a:extLst>
            <a:ext uri="{FF2B5EF4-FFF2-40B4-BE49-F238E27FC236}">
              <a16:creationId xmlns:a16="http://schemas.microsoft.com/office/drawing/2014/main" id="{00000000-0008-0000-0200-00008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06" name="Picture 5">
          <a:extLst>
            <a:ext uri="{FF2B5EF4-FFF2-40B4-BE49-F238E27FC236}">
              <a16:creationId xmlns:a16="http://schemas.microsoft.com/office/drawing/2014/main" id="{00000000-0008-0000-0200-00008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07" name="Picture 5">
          <a:extLst>
            <a:ext uri="{FF2B5EF4-FFF2-40B4-BE49-F238E27FC236}">
              <a16:creationId xmlns:a16="http://schemas.microsoft.com/office/drawing/2014/main" id="{00000000-0008-0000-0200-00008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08" name="Picture 5">
          <a:extLst>
            <a:ext uri="{FF2B5EF4-FFF2-40B4-BE49-F238E27FC236}">
              <a16:creationId xmlns:a16="http://schemas.microsoft.com/office/drawing/2014/main" id="{00000000-0008-0000-0200-00008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09" name="Picture 5">
          <a:extLst>
            <a:ext uri="{FF2B5EF4-FFF2-40B4-BE49-F238E27FC236}">
              <a16:creationId xmlns:a16="http://schemas.microsoft.com/office/drawing/2014/main" id="{00000000-0008-0000-0200-00008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10" name="Picture 5">
          <a:extLst>
            <a:ext uri="{FF2B5EF4-FFF2-40B4-BE49-F238E27FC236}">
              <a16:creationId xmlns:a16="http://schemas.microsoft.com/office/drawing/2014/main" id="{00000000-0008-0000-0200-00008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11" name="Picture 5">
          <a:extLst>
            <a:ext uri="{FF2B5EF4-FFF2-40B4-BE49-F238E27FC236}">
              <a16:creationId xmlns:a16="http://schemas.microsoft.com/office/drawing/2014/main" id="{00000000-0008-0000-0200-00008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12" name="Picture 5">
          <a:extLst>
            <a:ext uri="{FF2B5EF4-FFF2-40B4-BE49-F238E27FC236}">
              <a16:creationId xmlns:a16="http://schemas.microsoft.com/office/drawing/2014/main" id="{00000000-0008-0000-0200-00009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13" name="Picture 5">
          <a:extLst>
            <a:ext uri="{FF2B5EF4-FFF2-40B4-BE49-F238E27FC236}">
              <a16:creationId xmlns:a16="http://schemas.microsoft.com/office/drawing/2014/main" id="{00000000-0008-0000-0200-00009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14" name="Picture 5">
          <a:extLst>
            <a:ext uri="{FF2B5EF4-FFF2-40B4-BE49-F238E27FC236}">
              <a16:creationId xmlns:a16="http://schemas.microsoft.com/office/drawing/2014/main" id="{00000000-0008-0000-0200-00009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15" name="Picture 5">
          <a:extLst>
            <a:ext uri="{FF2B5EF4-FFF2-40B4-BE49-F238E27FC236}">
              <a16:creationId xmlns:a16="http://schemas.microsoft.com/office/drawing/2014/main" id="{00000000-0008-0000-0200-00009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16" name="Picture 5">
          <a:extLst>
            <a:ext uri="{FF2B5EF4-FFF2-40B4-BE49-F238E27FC236}">
              <a16:creationId xmlns:a16="http://schemas.microsoft.com/office/drawing/2014/main" id="{00000000-0008-0000-0200-00009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17" name="Picture 5">
          <a:extLst>
            <a:ext uri="{FF2B5EF4-FFF2-40B4-BE49-F238E27FC236}">
              <a16:creationId xmlns:a16="http://schemas.microsoft.com/office/drawing/2014/main" id="{00000000-0008-0000-0200-00009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18" name="Picture 5">
          <a:extLst>
            <a:ext uri="{FF2B5EF4-FFF2-40B4-BE49-F238E27FC236}">
              <a16:creationId xmlns:a16="http://schemas.microsoft.com/office/drawing/2014/main" id="{00000000-0008-0000-0200-00009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19" name="Picture 5">
          <a:extLst>
            <a:ext uri="{FF2B5EF4-FFF2-40B4-BE49-F238E27FC236}">
              <a16:creationId xmlns:a16="http://schemas.microsoft.com/office/drawing/2014/main" id="{00000000-0008-0000-0200-00009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20" name="Picture 5">
          <a:extLst>
            <a:ext uri="{FF2B5EF4-FFF2-40B4-BE49-F238E27FC236}">
              <a16:creationId xmlns:a16="http://schemas.microsoft.com/office/drawing/2014/main" id="{00000000-0008-0000-0200-00009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21" name="Picture 5">
          <a:extLst>
            <a:ext uri="{FF2B5EF4-FFF2-40B4-BE49-F238E27FC236}">
              <a16:creationId xmlns:a16="http://schemas.microsoft.com/office/drawing/2014/main" id="{00000000-0008-0000-0200-00009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22" name="Picture 5">
          <a:extLst>
            <a:ext uri="{FF2B5EF4-FFF2-40B4-BE49-F238E27FC236}">
              <a16:creationId xmlns:a16="http://schemas.microsoft.com/office/drawing/2014/main" id="{00000000-0008-0000-0200-00009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23" name="Picture 5">
          <a:extLst>
            <a:ext uri="{FF2B5EF4-FFF2-40B4-BE49-F238E27FC236}">
              <a16:creationId xmlns:a16="http://schemas.microsoft.com/office/drawing/2014/main" id="{00000000-0008-0000-0200-00009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24" name="Picture 5">
          <a:extLst>
            <a:ext uri="{FF2B5EF4-FFF2-40B4-BE49-F238E27FC236}">
              <a16:creationId xmlns:a16="http://schemas.microsoft.com/office/drawing/2014/main" id="{00000000-0008-0000-0200-00009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25" name="Picture 5">
          <a:extLst>
            <a:ext uri="{FF2B5EF4-FFF2-40B4-BE49-F238E27FC236}">
              <a16:creationId xmlns:a16="http://schemas.microsoft.com/office/drawing/2014/main" id="{00000000-0008-0000-0200-00009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26" name="Picture 5">
          <a:extLst>
            <a:ext uri="{FF2B5EF4-FFF2-40B4-BE49-F238E27FC236}">
              <a16:creationId xmlns:a16="http://schemas.microsoft.com/office/drawing/2014/main" id="{00000000-0008-0000-0200-00009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27" name="Picture 5">
          <a:extLst>
            <a:ext uri="{FF2B5EF4-FFF2-40B4-BE49-F238E27FC236}">
              <a16:creationId xmlns:a16="http://schemas.microsoft.com/office/drawing/2014/main" id="{00000000-0008-0000-0200-00009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28" name="Picture 5">
          <a:extLst>
            <a:ext uri="{FF2B5EF4-FFF2-40B4-BE49-F238E27FC236}">
              <a16:creationId xmlns:a16="http://schemas.microsoft.com/office/drawing/2014/main" id="{00000000-0008-0000-0200-0000A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29" name="Picture 5">
          <a:extLst>
            <a:ext uri="{FF2B5EF4-FFF2-40B4-BE49-F238E27FC236}">
              <a16:creationId xmlns:a16="http://schemas.microsoft.com/office/drawing/2014/main" id="{00000000-0008-0000-0200-0000A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30" name="Picture 5">
          <a:extLst>
            <a:ext uri="{FF2B5EF4-FFF2-40B4-BE49-F238E27FC236}">
              <a16:creationId xmlns:a16="http://schemas.microsoft.com/office/drawing/2014/main" id="{00000000-0008-0000-0200-0000A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31" name="Picture 5">
          <a:extLst>
            <a:ext uri="{FF2B5EF4-FFF2-40B4-BE49-F238E27FC236}">
              <a16:creationId xmlns:a16="http://schemas.microsoft.com/office/drawing/2014/main" id="{00000000-0008-0000-0200-0000A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32" name="Picture 5">
          <a:extLst>
            <a:ext uri="{FF2B5EF4-FFF2-40B4-BE49-F238E27FC236}">
              <a16:creationId xmlns:a16="http://schemas.microsoft.com/office/drawing/2014/main" id="{00000000-0008-0000-0200-0000A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33" name="Picture 5">
          <a:extLst>
            <a:ext uri="{FF2B5EF4-FFF2-40B4-BE49-F238E27FC236}">
              <a16:creationId xmlns:a16="http://schemas.microsoft.com/office/drawing/2014/main" id="{00000000-0008-0000-0200-0000A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34" name="Picture 5">
          <a:extLst>
            <a:ext uri="{FF2B5EF4-FFF2-40B4-BE49-F238E27FC236}">
              <a16:creationId xmlns:a16="http://schemas.microsoft.com/office/drawing/2014/main" id="{00000000-0008-0000-0200-0000A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35" name="Picture 5">
          <a:extLst>
            <a:ext uri="{FF2B5EF4-FFF2-40B4-BE49-F238E27FC236}">
              <a16:creationId xmlns:a16="http://schemas.microsoft.com/office/drawing/2014/main" id="{00000000-0008-0000-0200-0000A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36" name="Picture 5">
          <a:extLst>
            <a:ext uri="{FF2B5EF4-FFF2-40B4-BE49-F238E27FC236}">
              <a16:creationId xmlns:a16="http://schemas.microsoft.com/office/drawing/2014/main" id="{00000000-0008-0000-0200-0000A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37" name="Picture 5">
          <a:extLst>
            <a:ext uri="{FF2B5EF4-FFF2-40B4-BE49-F238E27FC236}">
              <a16:creationId xmlns:a16="http://schemas.microsoft.com/office/drawing/2014/main" id="{00000000-0008-0000-0200-0000A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38" name="Picture 5">
          <a:extLst>
            <a:ext uri="{FF2B5EF4-FFF2-40B4-BE49-F238E27FC236}">
              <a16:creationId xmlns:a16="http://schemas.microsoft.com/office/drawing/2014/main" id="{00000000-0008-0000-0200-0000A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39" name="Picture 5">
          <a:extLst>
            <a:ext uri="{FF2B5EF4-FFF2-40B4-BE49-F238E27FC236}">
              <a16:creationId xmlns:a16="http://schemas.microsoft.com/office/drawing/2014/main" id="{00000000-0008-0000-0200-0000A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40" name="Picture 5">
          <a:extLst>
            <a:ext uri="{FF2B5EF4-FFF2-40B4-BE49-F238E27FC236}">
              <a16:creationId xmlns:a16="http://schemas.microsoft.com/office/drawing/2014/main" id="{00000000-0008-0000-0200-0000A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41" name="Picture 5">
          <a:extLst>
            <a:ext uri="{FF2B5EF4-FFF2-40B4-BE49-F238E27FC236}">
              <a16:creationId xmlns:a16="http://schemas.microsoft.com/office/drawing/2014/main" id="{00000000-0008-0000-0200-0000A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42" name="Picture 5">
          <a:extLst>
            <a:ext uri="{FF2B5EF4-FFF2-40B4-BE49-F238E27FC236}">
              <a16:creationId xmlns:a16="http://schemas.microsoft.com/office/drawing/2014/main" id="{00000000-0008-0000-0200-0000A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43" name="Picture 5">
          <a:extLst>
            <a:ext uri="{FF2B5EF4-FFF2-40B4-BE49-F238E27FC236}">
              <a16:creationId xmlns:a16="http://schemas.microsoft.com/office/drawing/2014/main" id="{00000000-0008-0000-0200-0000A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44" name="Picture 5">
          <a:extLst>
            <a:ext uri="{FF2B5EF4-FFF2-40B4-BE49-F238E27FC236}">
              <a16:creationId xmlns:a16="http://schemas.microsoft.com/office/drawing/2014/main" id="{00000000-0008-0000-0200-0000B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45" name="Picture 5">
          <a:extLst>
            <a:ext uri="{FF2B5EF4-FFF2-40B4-BE49-F238E27FC236}">
              <a16:creationId xmlns:a16="http://schemas.microsoft.com/office/drawing/2014/main" id="{00000000-0008-0000-0200-0000B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46" name="Picture 5">
          <a:extLst>
            <a:ext uri="{FF2B5EF4-FFF2-40B4-BE49-F238E27FC236}">
              <a16:creationId xmlns:a16="http://schemas.microsoft.com/office/drawing/2014/main" id="{00000000-0008-0000-0200-0000B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47" name="Picture 5">
          <a:extLst>
            <a:ext uri="{FF2B5EF4-FFF2-40B4-BE49-F238E27FC236}">
              <a16:creationId xmlns:a16="http://schemas.microsoft.com/office/drawing/2014/main" id="{00000000-0008-0000-0200-0000B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48" name="Picture 5">
          <a:extLst>
            <a:ext uri="{FF2B5EF4-FFF2-40B4-BE49-F238E27FC236}">
              <a16:creationId xmlns:a16="http://schemas.microsoft.com/office/drawing/2014/main" id="{00000000-0008-0000-0200-0000B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49" name="Picture 5">
          <a:extLst>
            <a:ext uri="{FF2B5EF4-FFF2-40B4-BE49-F238E27FC236}">
              <a16:creationId xmlns:a16="http://schemas.microsoft.com/office/drawing/2014/main" id="{00000000-0008-0000-0200-0000B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50" name="Picture 5">
          <a:extLst>
            <a:ext uri="{FF2B5EF4-FFF2-40B4-BE49-F238E27FC236}">
              <a16:creationId xmlns:a16="http://schemas.microsoft.com/office/drawing/2014/main" id="{00000000-0008-0000-0200-0000B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51" name="Picture 5">
          <a:extLst>
            <a:ext uri="{FF2B5EF4-FFF2-40B4-BE49-F238E27FC236}">
              <a16:creationId xmlns:a16="http://schemas.microsoft.com/office/drawing/2014/main" id="{00000000-0008-0000-0200-0000B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52" name="Picture 5">
          <a:extLst>
            <a:ext uri="{FF2B5EF4-FFF2-40B4-BE49-F238E27FC236}">
              <a16:creationId xmlns:a16="http://schemas.microsoft.com/office/drawing/2014/main" id="{00000000-0008-0000-0200-0000B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53" name="Picture 5">
          <a:extLst>
            <a:ext uri="{FF2B5EF4-FFF2-40B4-BE49-F238E27FC236}">
              <a16:creationId xmlns:a16="http://schemas.microsoft.com/office/drawing/2014/main" id="{00000000-0008-0000-0200-0000B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54" name="Picture 5">
          <a:extLst>
            <a:ext uri="{FF2B5EF4-FFF2-40B4-BE49-F238E27FC236}">
              <a16:creationId xmlns:a16="http://schemas.microsoft.com/office/drawing/2014/main" id="{00000000-0008-0000-0200-0000B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55" name="Picture 5">
          <a:extLst>
            <a:ext uri="{FF2B5EF4-FFF2-40B4-BE49-F238E27FC236}">
              <a16:creationId xmlns:a16="http://schemas.microsoft.com/office/drawing/2014/main" id="{00000000-0008-0000-0200-0000B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56" name="Picture 5">
          <a:extLst>
            <a:ext uri="{FF2B5EF4-FFF2-40B4-BE49-F238E27FC236}">
              <a16:creationId xmlns:a16="http://schemas.microsoft.com/office/drawing/2014/main" id="{00000000-0008-0000-0200-0000B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57" name="Picture 5">
          <a:extLst>
            <a:ext uri="{FF2B5EF4-FFF2-40B4-BE49-F238E27FC236}">
              <a16:creationId xmlns:a16="http://schemas.microsoft.com/office/drawing/2014/main" id="{00000000-0008-0000-0200-0000B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58" name="Picture 5">
          <a:extLst>
            <a:ext uri="{FF2B5EF4-FFF2-40B4-BE49-F238E27FC236}">
              <a16:creationId xmlns:a16="http://schemas.microsoft.com/office/drawing/2014/main" id="{00000000-0008-0000-0200-0000B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59" name="Picture 5">
          <a:extLst>
            <a:ext uri="{FF2B5EF4-FFF2-40B4-BE49-F238E27FC236}">
              <a16:creationId xmlns:a16="http://schemas.microsoft.com/office/drawing/2014/main" id="{00000000-0008-0000-0200-0000B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60" name="Picture 5">
          <a:extLst>
            <a:ext uri="{FF2B5EF4-FFF2-40B4-BE49-F238E27FC236}">
              <a16:creationId xmlns:a16="http://schemas.microsoft.com/office/drawing/2014/main" id="{00000000-0008-0000-0200-0000C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61" name="Picture 5">
          <a:extLst>
            <a:ext uri="{FF2B5EF4-FFF2-40B4-BE49-F238E27FC236}">
              <a16:creationId xmlns:a16="http://schemas.microsoft.com/office/drawing/2014/main" id="{00000000-0008-0000-0200-0000C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62" name="Picture 5">
          <a:extLst>
            <a:ext uri="{FF2B5EF4-FFF2-40B4-BE49-F238E27FC236}">
              <a16:creationId xmlns:a16="http://schemas.microsoft.com/office/drawing/2014/main" id="{00000000-0008-0000-0200-0000C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63" name="Picture 5">
          <a:extLst>
            <a:ext uri="{FF2B5EF4-FFF2-40B4-BE49-F238E27FC236}">
              <a16:creationId xmlns:a16="http://schemas.microsoft.com/office/drawing/2014/main" id="{00000000-0008-0000-0200-0000C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64" name="Picture 5">
          <a:extLst>
            <a:ext uri="{FF2B5EF4-FFF2-40B4-BE49-F238E27FC236}">
              <a16:creationId xmlns:a16="http://schemas.microsoft.com/office/drawing/2014/main" id="{00000000-0008-0000-0200-0000C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65" name="Picture 5">
          <a:extLst>
            <a:ext uri="{FF2B5EF4-FFF2-40B4-BE49-F238E27FC236}">
              <a16:creationId xmlns:a16="http://schemas.microsoft.com/office/drawing/2014/main" id="{00000000-0008-0000-0200-0000C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66" name="Picture 5">
          <a:extLst>
            <a:ext uri="{FF2B5EF4-FFF2-40B4-BE49-F238E27FC236}">
              <a16:creationId xmlns:a16="http://schemas.microsoft.com/office/drawing/2014/main" id="{00000000-0008-0000-0200-0000C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67" name="Picture 5">
          <a:extLst>
            <a:ext uri="{FF2B5EF4-FFF2-40B4-BE49-F238E27FC236}">
              <a16:creationId xmlns:a16="http://schemas.microsoft.com/office/drawing/2014/main" id="{00000000-0008-0000-0200-0000C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68" name="Picture 5">
          <a:extLst>
            <a:ext uri="{FF2B5EF4-FFF2-40B4-BE49-F238E27FC236}">
              <a16:creationId xmlns:a16="http://schemas.microsoft.com/office/drawing/2014/main" id="{00000000-0008-0000-0200-0000C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69" name="Picture 5">
          <a:extLst>
            <a:ext uri="{FF2B5EF4-FFF2-40B4-BE49-F238E27FC236}">
              <a16:creationId xmlns:a16="http://schemas.microsoft.com/office/drawing/2014/main" id="{00000000-0008-0000-0200-0000C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70" name="Picture 5">
          <a:extLst>
            <a:ext uri="{FF2B5EF4-FFF2-40B4-BE49-F238E27FC236}">
              <a16:creationId xmlns:a16="http://schemas.microsoft.com/office/drawing/2014/main" id="{00000000-0008-0000-0200-0000C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71" name="Picture 5">
          <a:extLst>
            <a:ext uri="{FF2B5EF4-FFF2-40B4-BE49-F238E27FC236}">
              <a16:creationId xmlns:a16="http://schemas.microsoft.com/office/drawing/2014/main" id="{00000000-0008-0000-0200-0000C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72" name="Picture 5">
          <a:extLst>
            <a:ext uri="{FF2B5EF4-FFF2-40B4-BE49-F238E27FC236}">
              <a16:creationId xmlns:a16="http://schemas.microsoft.com/office/drawing/2014/main" id="{00000000-0008-0000-0200-0000C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73" name="Picture 5">
          <a:extLst>
            <a:ext uri="{FF2B5EF4-FFF2-40B4-BE49-F238E27FC236}">
              <a16:creationId xmlns:a16="http://schemas.microsoft.com/office/drawing/2014/main" id="{00000000-0008-0000-0200-0000C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74" name="Picture 5">
          <a:extLst>
            <a:ext uri="{FF2B5EF4-FFF2-40B4-BE49-F238E27FC236}">
              <a16:creationId xmlns:a16="http://schemas.microsoft.com/office/drawing/2014/main" id="{00000000-0008-0000-0200-0000C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75" name="Picture 5">
          <a:extLst>
            <a:ext uri="{FF2B5EF4-FFF2-40B4-BE49-F238E27FC236}">
              <a16:creationId xmlns:a16="http://schemas.microsoft.com/office/drawing/2014/main" id="{00000000-0008-0000-0200-0000C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76" name="Picture 5">
          <a:extLst>
            <a:ext uri="{FF2B5EF4-FFF2-40B4-BE49-F238E27FC236}">
              <a16:creationId xmlns:a16="http://schemas.microsoft.com/office/drawing/2014/main" id="{00000000-0008-0000-0200-0000D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77" name="Picture 5">
          <a:extLst>
            <a:ext uri="{FF2B5EF4-FFF2-40B4-BE49-F238E27FC236}">
              <a16:creationId xmlns:a16="http://schemas.microsoft.com/office/drawing/2014/main" id="{00000000-0008-0000-0200-0000D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78" name="Picture 5">
          <a:extLst>
            <a:ext uri="{FF2B5EF4-FFF2-40B4-BE49-F238E27FC236}">
              <a16:creationId xmlns:a16="http://schemas.microsoft.com/office/drawing/2014/main" id="{00000000-0008-0000-0200-0000D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79" name="Picture 5">
          <a:extLst>
            <a:ext uri="{FF2B5EF4-FFF2-40B4-BE49-F238E27FC236}">
              <a16:creationId xmlns:a16="http://schemas.microsoft.com/office/drawing/2014/main" id="{00000000-0008-0000-0200-0000D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80" name="Picture 5">
          <a:extLst>
            <a:ext uri="{FF2B5EF4-FFF2-40B4-BE49-F238E27FC236}">
              <a16:creationId xmlns:a16="http://schemas.microsoft.com/office/drawing/2014/main" id="{00000000-0008-0000-0200-0000D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81" name="Picture 5">
          <a:extLst>
            <a:ext uri="{FF2B5EF4-FFF2-40B4-BE49-F238E27FC236}">
              <a16:creationId xmlns:a16="http://schemas.microsoft.com/office/drawing/2014/main" id="{00000000-0008-0000-0200-0000D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82" name="Picture 5">
          <a:extLst>
            <a:ext uri="{FF2B5EF4-FFF2-40B4-BE49-F238E27FC236}">
              <a16:creationId xmlns:a16="http://schemas.microsoft.com/office/drawing/2014/main" id="{00000000-0008-0000-0200-0000D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83" name="Picture 5">
          <a:extLst>
            <a:ext uri="{FF2B5EF4-FFF2-40B4-BE49-F238E27FC236}">
              <a16:creationId xmlns:a16="http://schemas.microsoft.com/office/drawing/2014/main" id="{00000000-0008-0000-0200-0000D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84" name="Picture 5">
          <a:extLst>
            <a:ext uri="{FF2B5EF4-FFF2-40B4-BE49-F238E27FC236}">
              <a16:creationId xmlns:a16="http://schemas.microsoft.com/office/drawing/2014/main" id="{00000000-0008-0000-0200-0000D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85" name="Picture 5">
          <a:extLst>
            <a:ext uri="{FF2B5EF4-FFF2-40B4-BE49-F238E27FC236}">
              <a16:creationId xmlns:a16="http://schemas.microsoft.com/office/drawing/2014/main" id="{00000000-0008-0000-0200-0000D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86" name="Picture 5">
          <a:extLst>
            <a:ext uri="{FF2B5EF4-FFF2-40B4-BE49-F238E27FC236}">
              <a16:creationId xmlns:a16="http://schemas.microsoft.com/office/drawing/2014/main" id="{00000000-0008-0000-0200-0000D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87" name="Picture 5">
          <a:extLst>
            <a:ext uri="{FF2B5EF4-FFF2-40B4-BE49-F238E27FC236}">
              <a16:creationId xmlns:a16="http://schemas.microsoft.com/office/drawing/2014/main" id="{00000000-0008-0000-0200-0000D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88" name="Picture 5">
          <a:extLst>
            <a:ext uri="{FF2B5EF4-FFF2-40B4-BE49-F238E27FC236}">
              <a16:creationId xmlns:a16="http://schemas.microsoft.com/office/drawing/2014/main" id="{00000000-0008-0000-0200-0000D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89" name="Picture 5">
          <a:extLst>
            <a:ext uri="{FF2B5EF4-FFF2-40B4-BE49-F238E27FC236}">
              <a16:creationId xmlns:a16="http://schemas.microsoft.com/office/drawing/2014/main" id="{00000000-0008-0000-0200-0000D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90" name="Picture 5">
          <a:extLst>
            <a:ext uri="{FF2B5EF4-FFF2-40B4-BE49-F238E27FC236}">
              <a16:creationId xmlns:a16="http://schemas.microsoft.com/office/drawing/2014/main" id="{00000000-0008-0000-0200-0000D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91" name="Picture 5">
          <a:extLst>
            <a:ext uri="{FF2B5EF4-FFF2-40B4-BE49-F238E27FC236}">
              <a16:creationId xmlns:a16="http://schemas.microsoft.com/office/drawing/2014/main" id="{00000000-0008-0000-0200-0000D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92" name="Picture 5">
          <a:extLst>
            <a:ext uri="{FF2B5EF4-FFF2-40B4-BE49-F238E27FC236}">
              <a16:creationId xmlns:a16="http://schemas.microsoft.com/office/drawing/2014/main" id="{00000000-0008-0000-0200-0000E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93" name="Picture 5">
          <a:extLst>
            <a:ext uri="{FF2B5EF4-FFF2-40B4-BE49-F238E27FC236}">
              <a16:creationId xmlns:a16="http://schemas.microsoft.com/office/drawing/2014/main" id="{00000000-0008-0000-0200-0000E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94" name="Picture 5">
          <a:extLst>
            <a:ext uri="{FF2B5EF4-FFF2-40B4-BE49-F238E27FC236}">
              <a16:creationId xmlns:a16="http://schemas.microsoft.com/office/drawing/2014/main" id="{00000000-0008-0000-0200-0000E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95" name="Picture 5">
          <a:extLst>
            <a:ext uri="{FF2B5EF4-FFF2-40B4-BE49-F238E27FC236}">
              <a16:creationId xmlns:a16="http://schemas.microsoft.com/office/drawing/2014/main" id="{00000000-0008-0000-0200-0000E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96" name="Picture 5">
          <a:extLst>
            <a:ext uri="{FF2B5EF4-FFF2-40B4-BE49-F238E27FC236}">
              <a16:creationId xmlns:a16="http://schemas.microsoft.com/office/drawing/2014/main" id="{00000000-0008-0000-0200-0000E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97" name="Picture 5">
          <a:extLst>
            <a:ext uri="{FF2B5EF4-FFF2-40B4-BE49-F238E27FC236}">
              <a16:creationId xmlns:a16="http://schemas.microsoft.com/office/drawing/2014/main" id="{00000000-0008-0000-0200-0000E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98" name="Picture 5">
          <a:extLst>
            <a:ext uri="{FF2B5EF4-FFF2-40B4-BE49-F238E27FC236}">
              <a16:creationId xmlns:a16="http://schemas.microsoft.com/office/drawing/2014/main" id="{00000000-0008-0000-0200-0000E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99" name="Picture 5">
          <a:extLst>
            <a:ext uri="{FF2B5EF4-FFF2-40B4-BE49-F238E27FC236}">
              <a16:creationId xmlns:a16="http://schemas.microsoft.com/office/drawing/2014/main" id="{00000000-0008-0000-0200-0000E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00" name="Picture 5">
          <a:extLst>
            <a:ext uri="{FF2B5EF4-FFF2-40B4-BE49-F238E27FC236}">
              <a16:creationId xmlns:a16="http://schemas.microsoft.com/office/drawing/2014/main" id="{00000000-0008-0000-0200-0000E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01" name="Picture 5">
          <a:extLst>
            <a:ext uri="{FF2B5EF4-FFF2-40B4-BE49-F238E27FC236}">
              <a16:creationId xmlns:a16="http://schemas.microsoft.com/office/drawing/2014/main" id="{00000000-0008-0000-0200-0000E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02" name="Picture 5">
          <a:extLst>
            <a:ext uri="{FF2B5EF4-FFF2-40B4-BE49-F238E27FC236}">
              <a16:creationId xmlns:a16="http://schemas.microsoft.com/office/drawing/2014/main" id="{00000000-0008-0000-0200-0000E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03" name="Picture 5">
          <a:extLst>
            <a:ext uri="{FF2B5EF4-FFF2-40B4-BE49-F238E27FC236}">
              <a16:creationId xmlns:a16="http://schemas.microsoft.com/office/drawing/2014/main" id="{00000000-0008-0000-0200-0000E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04" name="Picture 5">
          <a:extLst>
            <a:ext uri="{FF2B5EF4-FFF2-40B4-BE49-F238E27FC236}">
              <a16:creationId xmlns:a16="http://schemas.microsoft.com/office/drawing/2014/main" id="{00000000-0008-0000-0200-0000E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05" name="Picture 5">
          <a:extLst>
            <a:ext uri="{FF2B5EF4-FFF2-40B4-BE49-F238E27FC236}">
              <a16:creationId xmlns:a16="http://schemas.microsoft.com/office/drawing/2014/main" id="{00000000-0008-0000-0200-0000E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06" name="Picture 5">
          <a:extLst>
            <a:ext uri="{FF2B5EF4-FFF2-40B4-BE49-F238E27FC236}">
              <a16:creationId xmlns:a16="http://schemas.microsoft.com/office/drawing/2014/main" id="{00000000-0008-0000-0200-0000E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07" name="Picture 5">
          <a:extLst>
            <a:ext uri="{FF2B5EF4-FFF2-40B4-BE49-F238E27FC236}">
              <a16:creationId xmlns:a16="http://schemas.microsoft.com/office/drawing/2014/main" id="{00000000-0008-0000-0200-0000E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08" name="Picture 5">
          <a:extLst>
            <a:ext uri="{FF2B5EF4-FFF2-40B4-BE49-F238E27FC236}">
              <a16:creationId xmlns:a16="http://schemas.microsoft.com/office/drawing/2014/main" id="{00000000-0008-0000-0200-0000F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09" name="Picture 5">
          <a:extLst>
            <a:ext uri="{FF2B5EF4-FFF2-40B4-BE49-F238E27FC236}">
              <a16:creationId xmlns:a16="http://schemas.microsoft.com/office/drawing/2014/main" id="{00000000-0008-0000-0200-0000F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10" name="Picture 5">
          <a:extLst>
            <a:ext uri="{FF2B5EF4-FFF2-40B4-BE49-F238E27FC236}">
              <a16:creationId xmlns:a16="http://schemas.microsoft.com/office/drawing/2014/main" id="{00000000-0008-0000-0200-0000F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11" name="Picture 5">
          <a:extLst>
            <a:ext uri="{FF2B5EF4-FFF2-40B4-BE49-F238E27FC236}">
              <a16:creationId xmlns:a16="http://schemas.microsoft.com/office/drawing/2014/main" id="{00000000-0008-0000-0200-0000F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12" name="Picture 5">
          <a:extLst>
            <a:ext uri="{FF2B5EF4-FFF2-40B4-BE49-F238E27FC236}">
              <a16:creationId xmlns:a16="http://schemas.microsoft.com/office/drawing/2014/main" id="{00000000-0008-0000-0200-0000F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13" name="Picture 5">
          <a:extLst>
            <a:ext uri="{FF2B5EF4-FFF2-40B4-BE49-F238E27FC236}">
              <a16:creationId xmlns:a16="http://schemas.microsoft.com/office/drawing/2014/main" id="{00000000-0008-0000-0200-0000F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14" name="Picture 5">
          <a:extLst>
            <a:ext uri="{FF2B5EF4-FFF2-40B4-BE49-F238E27FC236}">
              <a16:creationId xmlns:a16="http://schemas.microsoft.com/office/drawing/2014/main" id="{00000000-0008-0000-0200-0000F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15" name="Picture 5">
          <a:extLst>
            <a:ext uri="{FF2B5EF4-FFF2-40B4-BE49-F238E27FC236}">
              <a16:creationId xmlns:a16="http://schemas.microsoft.com/office/drawing/2014/main" id="{00000000-0008-0000-0200-0000F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16" name="Picture 5">
          <a:extLst>
            <a:ext uri="{FF2B5EF4-FFF2-40B4-BE49-F238E27FC236}">
              <a16:creationId xmlns:a16="http://schemas.microsoft.com/office/drawing/2014/main" id="{00000000-0008-0000-0200-0000F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17" name="Picture 5">
          <a:extLst>
            <a:ext uri="{FF2B5EF4-FFF2-40B4-BE49-F238E27FC236}">
              <a16:creationId xmlns:a16="http://schemas.microsoft.com/office/drawing/2014/main" id="{00000000-0008-0000-0200-0000F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18" name="Picture 5">
          <a:extLst>
            <a:ext uri="{FF2B5EF4-FFF2-40B4-BE49-F238E27FC236}">
              <a16:creationId xmlns:a16="http://schemas.microsoft.com/office/drawing/2014/main" id="{00000000-0008-0000-0200-0000F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19" name="Picture 5">
          <a:extLst>
            <a:ext uri="{FF2B5EF4-FFF2-40B4-BE49-F238E27FC236}">
              <a16:creationId xmlns:a16="http://schemas.microsoft.com/office/drawing/2014/main" id="{00000000-0008-0000-0200-0000F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20" name="Picture 5">
          <a:extLst>
            <a:ext uri="{FF2B5EF4-FFF2-40B4-BE49-F238E27FC236}">
              <a16:creationId xmlns:a16="http://schemas.microsoft.com/office/drawing/2014/main" id="{00000000-0008-0000-0200-0000F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21" name="Picture 5">
          <a:extLst>
            <a:ext uri="{FF2B5EF4-FFF2-40B4-BE49-F238E27FC236}">
              <a16:creationId xmlns:a16="http://schemas.microsoft.com/office/drawing/2014/main" id="{00000000-0008-0000-0200-0000F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22" name="Picture 5">
          <a:extLst>
            <a:ext uri="{FF2B5EF4-FFF2-40B4-BE49-F238E27FC236}">
              <a16:creationId xmlns:a16="http://schemas.microsoft.com/office/drawing/2014/main" id="{00000000-0008-0000-0200-0000F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23" name="Picture 5">
          <a:extLst>
            <a:ext uri="{FF2B5EF4-FFF2-40B4-BE49-F238E27FC236}">
              <a16:creationId xmlns:a16="http://schemas.microsoft.com/office/drawing/2014/main" id="{00000000-0008-0000-0200-0000F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24" name="Picture 5">
          <a:extLst>
            <a:ext uri="{FF2B5EF4-FFF2-40B4-BE49-F238E27FC236}">
              <a16:creationId xmlns:a16="http://schemas.microsoft.com/office/drawing/2014/main" id="{00000000-0008-0000-0200-00000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25" name="Picture 5">
          <a:extLst>
            <a:ext uri="{FF2B5EF4-FFF2-40B4-BE49-F238E27FC236}">
              <a16:creationId xmlns:a16="http://schemas.microsoft.com/office/drawing/2014/main" id="{00000000-0008-0000-0200-00000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26" name="Picture 5">
          <a:extLst>
            <a:ext uri="{FF2B5EF4-FFF2-40B4-BE49-F238E27FC236}">
              <a16:creationId xmlns:a16="http://schemas.microsoft.com/office/drawing/2014/main" id="{00000000-0008-0000-0200-00000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27" name="Picture 5">
          <a:extLst>
            <a:ext uri="{FF2B5EF4-FFF2-40B4-BE49-F238E27FC236}">
              <a16:creationId xmlns:a16="http://schemas.microsoft.com/office/drawing/2014/main" id="{00000000-0008-0000-0200-00000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28" name="Picture 5">
          <a:extLst>
            <a:ext uri="{FF2B5EF4-FFF2-40B4-BE49-F238E27FC236}">
              <a16:creationId xmlns:a16="http://schemas.microsoft.com/office/drawing/2014/main" id="{00000000-0008-0000-0200-00000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200-00000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30" name="Picture 5">
          <a:extLst>
            <a:ext uri="{FF2B5EF4-FFF2-40B4-BE49-F238E27FC236}">
              <a16:creationId xmlns:a16="http://schemas.microsoft.com/office/drawing/2014/main" id="{00000000-0008-0000-0200-00000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31" name="Picture 5">
          <a:extLst>
            <a:ext uri="{FF2B5EF4-FFF2-40B4-BE49-F238E27FC236}">
              <a16:creationId xmlns:a16="http://schemas.microsoft.com/office/drawing/2014/main" id="{00000000-0008-0000-0200-00000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32" name="Picture 5">
          <a:extLst>
            <a:ext uri="{FF2B5EF4-FFF2-40B4-BE49-F238E27FC236}">
              <a16:creationId xmlns:a16="http://schemas.microsoft.com/office/drawing/2014/main" id="{00000000-0008-0000-0200-00000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33" name="Picture 5">
          <a:extLst>
            <a:ext uri="{FF2B5EF4-FFF2-40B4-BE49-F238E27FC236}">
              <a16:creationId xmlns:a16="http://schemas.microsoft.com/office/drawing/2014/main" id="{00000000-0008-0000-0200-00000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34" name="Picture 5">
          <a:extLst>
            <a:ext uri="{FF2B5EF4-FFF2-40B4-BE49-F238E27FC236}">
              <a16:creationId xmlns:a16="http://schemas.microsoft.com/office/drawing/2014/main" id="{00000000-0008-0000-0200-00000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35" name="Picture 5">
          <a:extLst>
            <a:ext uri="{FF2B5EF4-FFF2-40B4-BE49-F238E27FC236}">
              <a16:creationId xmlns:a16="http://schemas.microsoft.com/office/drawing/2014/main" id="{00000000-0008-0000-0200-00000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36" name="Picture 5">
          <a:extLst>
            <a:ext uri="{FF2B5EF4-FFF2-40B4-BE49-F238E27FC236}">
              <a16:creationId xmlns:a16="http://schemas.microsoft.com/office/drawing/2014/main" id="{00000000-0008-0000-0200-00000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37" name="Picture 5">
          <a:extLst>
            <a:ext uri="{FF2B5EF4-FFF2-40B4-BE49-F238E27FC236}">
              <a16:creationId xmlns:a16="http://schemas.microsoft.com/office/drawing/2014/main" id="{00000000-0008-0000-0200-00000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38" name="Picture 5">
          <a:extLst>
            <a:ext uri="{FF2B5EF4-FFF2-40B4-BE49-F238E27FC236}">
              <a16:creationId xmlns:a16="http://schemas.microsoft.com/office/drawing/2014/main" id="{00000000-0008-0000-0200-00000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39" name="Picture 5">
          <a:extLst>
            <a:ext uri="{FF2B5EF4-FFF2-40B4-BE49-F238E27FC236}">
              <a16:creationId xmlns:a16="http://schemas.microsoft.com/office/drawing/2014/main" id="{00000000-0008-0000-0200-00000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40" name="Picture 5">
          <a:extLst>
            <a:ext uri="{FF2B5EF4-FFF2-40B4-BE49-F238E27FC236}">
              <a16:creationId xmlns:a16="http://schemas.microsoft.com/office/drawing/2014/main" id="{00000000-0008-0000-0200-00001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41" name="Picture 5">
          <a:extLst>
            <a:ext uri="{FF2B5EF4-FFF2-40B4-BE49-F238E27FC236}">
              <a16:creationId xmlns:a16="http://schemas.microsoft.com/office/drawing/2014/main" id="{00000000-0008-0000-0200-00001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42" name="Picture 5">
          <a:extLst>
            <a:ext uri="{FF2B5EF4-FFF2-40B4-BE49-F238E27FC236}">
              <a16:creationId xmlns:a16="http://schemas.microsoft.com/office/drawing/2014/main" id="{00000000-0008-0000-0200-00001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43" name="Picture 5">
          <a:extLst>
            <a:ext uri="{FF2B5EF4-FFF2-40B4-BE49-F238E27FC236}">
              <a16:creationId xmlns:a16="http://schemas.microsoft.com/office/drawing/2014/main" id="{00000000-0008-0000-0200-00001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44" name="Picture 5">
          <a:extLst>
            <a:ext uri="{FF2B5EF4-FFF2-40B4-BE49-F238E27FC236}">
              <a16:creationId xmlns:a16="http://schemas.microsoft.com/office/drawing/2014/main" id="{00000000-0008-0000-0200-00001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45" name="Picture 5">
          <a:extLst>
            <a:ext uri="{FF2B5EF4-FFF2-40B4-BE49-F238E27FC236}">
              <a16:creationId xmlns:a16="http://schemas.microsoft.com/office/drawing/2014/main" id="{00000000-0008-0000-0200-00001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46" name="Picture 5">
          <a:extLst>
            <a:ext uri="{FF2B5EF4-FFF2-40B4-BE49-F238E27FC236}">
              <a16:creationId xmlns:a16="http://schemas.microsoft.com/office/drawing/2014/main" id="{00000000-0008-0000-0200-00001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47" name="Picture 5">
          <a:extLst>
            <a:ext uri="{FF2B5EF4-FFF2-40B4-BE49-F238E27FC236}">
              <a16:creationId xmlns:a16="http://schemas.microsoft.com/office/drawing/2014/main" id="{00000000-0008-0000-0200-00001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48" name="Picture 5">
          <a:extLst>
            <a:ext uri="{FF2B5EF4-FFF2-40B4-BE49-F238E27FC236}">
              <a16:creationId xmlns:a16="http://schemas.microsoft.com/office/drawing/2014/main" id="{00000000-0008-0000-0200-00001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49" name="Picture 5">
          <a:extLst>
            <a:ext uri="{FF2B5EF4-FFF2-40B4-BE49-F238E27FC236}">
              <a16:creationId xmlns:a16="http://schemas.microsoft.com/office/drawing/2014/main" id="{00000000-0008-0000-0200-00001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50" name="Picture 5">
          <a:extLst>
            <a:ext uri="{FF2B5EF4-FFF2-40B4-BE49-F238E27FC236}">
              <a16:creationId xmlns:a16="http://schemas.microsoft.com/office/drawing/2014/main" id="{00000000-0008-0000-0200-00001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51" name="Picture 5">
          <a:extLst>
            <a:ext uri="{FF2B5EF4-FFF2-40B4-BE49-F238E27FC236}">
              <a16:creationId xmlns:a16="http://schemas.microsoft.com/office/drawing/2014/main" id="{00000000-0008-0000-0200-00001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52" name="Picture 5">
          <a:extLst>
            <a:ext uri="{FF2B5EF4-FFF2-40B4-BE49-F238E27FC236}">
              <a16:creationId xmlns:a16="http://schemas.microsoft.com/office/drawing/2014/main" id="{00000000-0008-0000-0200-00001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53" name="Picture 5">
          <a:extLst>
            <a:ext uri="{FF2B5EF4-FFF2-40B4-BE49-F238E27FC236}">
              <a16:creationId xmlns:a16="http://schemas.microsoft.com/office/drawing/2014/main" id="{00000000-0008-0000-0200-00001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54" name="Picture 5">
          <a:extLst>
            <a:ext uri="{FF2B5EF4-FFF2-40B4-BE49-F238E27FC236}">
              <a16:creationId xmlns:a16="http://schemas.microsoft.com/office/drawing/2014/main" id="{00000000-0008-0000-0200-00001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55" name="Picture 5">
          <a:extLst>
            <a:ext uri="{FF2B5EF4-FFF2-40B4-BE49-F238E27FC236}">
              <a16:creationId xmlns:a16="http://schemas.microsoft.com/office/drawing/2014/main" id="{00000000-0008-0000-0200-00001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56" name="Picture 5">
          <a:extLst>
            <a:ext uri="{FF2B5EF4-FFF2-40B4-BE49-F238E27FC236}">
              <a16:creationId xmlns:a16="http://schemas.microsoft.com/office/drawing/2014/main" id="{00000000-0008-0000-0200-00002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57" name="Picture 5">
          <a:extLst>
            <a:ext uri="{FF2B5EF4-FFF2-40B4-BE49-F238E27FC236}">
              <a16:creationId xmlns:a16="http://schemas.microsoft.com/office/drawing/2014/main" id="{00000000-0008-0000-0200-00002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58" name="Picture 5">
          <a:extLst>
            <a:ext uri="{FF2B5EF4-FFF2-40B4-BE49-F238E27FC236}">
              <a16:creationId xmlns:a16="http://schemas.microsoft.com/office/drawing/2014/main" id="{00000000-0008-0000-0200-00002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59" name="Picture 5">
          <a:extLst>
            <a:ext uri="{FF2B5EF4-FFF2-40B4-BE49-F238E27FC236}">
              <a16:creationId xmlns:a16="http://schemas.microsoft.com/office/drawing/2014/main" id="{00000000-0008-0000-0200-00002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60" name="Picture 5">
          <a:extLst>
            <a:ext uri="{FF2B5EF4-FFF2-40B4-BE49-F238E27FC236}">
              <a16:creationId xmlns:a16="http://schemas.microsoft.com/office/drawing/2014/main" id="{00000000-0008-0000-0200-00002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61" name="Picture 5">
          <a:extLst>
            <a:ext uri="{FF2B5EF4-FFF2-40B4-BE49-F238E27FC236}">
              <a16:creationId xmlns:a16="http://schemas.microsoft.com/office/drawing/2014/main" id="{00000000-0008-0000-0200-00002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62" name="Picture 5">
          <a:extLst>
            <a:ext uri="{FF2B5EF4-FFF2-40B4-BE49-F238E27FC236}">
              <a16:creationId xmlns:a16="http://schemas.microsoft.com/office/drawing/2014/main" id="{00000000-0008-0000-0200-00002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63" name="Picture 5">
          <a:extLst>
            <a:ext uri="{FF2B5EF4-FFF2-40B4-BE49-F238E27FC236}">
              <a16:creationId xmlns:a16="http://schemas.microsoft.com/office/drawing/2014/main" id="{00000000-0008-0000-0200-00002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64" name="Picture 5">
          <a:extLst>
            <a:ext uri="{FF2B5EF4-FFF2-40B4-BE49-F238E27FC236}">
              <a16:creationId xmlns:a16="http://schemas.microsoft.com/office/drawing/2014/main" id="{00000000-0008-0000-0200-00002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65" name="Picture 5">
          <a:extLst>
            <a:ext uri="{FF2B5EF4-FFF2-40B4-BE49-F238E27FC236}">
              <a16:creationId xmlns:a16="http://schemas.microsoft.com/office/drawing/2014/main" id="{00000000-0008-0000-0200-00002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66" name="Picture 5">
          <a:extLst>
            <a:ext uri="{FF2B5EF4-FFF2-40B4-BE49-F238E27FC236}">
              <a16:creationId xmlns:a16="http://schemas.microsoft.com/office/drawing/2014/main" id="{00000000-0008-0000-0200-00002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67" name="Picture 5">
          <a:extLst>
            <a:ext uri="{FF2B5EF4-FFF2-40B4-BE49-F238E27FC236}">
              <a16:creationId xmlns:a16="http://schemas.microsoft.com/office/drawing/2014/main" id="{00000000-0008-0000-0200-00002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68" name="Picture 5">
          <a:extLst>
            <a:ext uri="{FF2B5EF4-FFF2-40B4-BE49-F238E27FC236}">
              <a16:creationId xmlns:a16="http://schemas.microsoft.com/office/drawing/2014/main" id="{00000000-0008-0000-0200-00002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69" name="Picture 5">
          <a:extLst>
            <a:ext uri="{FF2B5EF4-FFF2-40B4-BE49-F238E27FC236}">
              <a16:creationId xmlns:a16="http://schemas.microsoft.com/office/drawing/2014/main" id="{00000000-0008-0000-0200-00002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70" name="Picture 5">
          <a:extLst>
            <a:ext uri="{FF2B5EF4-FFF2-40B4-BE49-F238E27FC236}">
              <a16:creationId xmlns:a16="http://schemas.microsoft.com/office/drawing/2014/main" id="{00000000-0008-0000-0200-00002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71" name="Picture 5">
          <a:extLst>
            <a:ext uri="{FF2B5EF4-FFF2-40B4-BE49-F238E27FC236}">
              <a16:creationId xmlns:a16="http://schemas.microsoft.com/office/drawing/2014/main" id="{00000000-0008-0000-0200-00002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72" name="Picture 5">
          <a:extLst>
            <a:ext uri="{FF2B5EF4-FFF2-40B4-BE49-F238E27FC236}">
              <a16:creationId xmlns:a16="http://schemas.microsoft.com/office/drawing/2014/main" id="{00000000-0008-0000-0200-00003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73" name="Picture 5">
          <a:extLst>
            <a:ext uri="{FF2B5EF4-FFF2-40B4-BE49-F238E27FC236}">
              <a16:creationId xmlns:a16="http://schemas.microsoft.com/office/drawing/2014/main" id="{00000000-0008-0000-0200-00003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74" name="Picture 5">
          <a:extLst>
            <a:ext uri="{FF2B5EF4-FFF2-40B4-BE49-F238E27FC236}">
              <a16:creationId xmlns:a16="http://schemas.microsoft.com/office/drawing/2014/main" id="{00000000-0008-0000-0200-00003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75" name="Picture 5">
          <a:extLst>
            <a:ext uri="{FF2B5EF4-FFF2-40B4-BE49-F238E27FC236}">
              <a16:creationId xmlns:a16="http://schemas.microsoft.com/office/drawing/2014/main" id="{00000000-0008-0000-0200-00003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76" name="Picture 5">
          <a:extLst>
            <a:ext uri="{FF2B5EF4-FFF2-40B4-BE49-F238E27FC236}">
              <a16:creationId xmlns:a16="http://schemas.microsoft.com/office/drawing/2014/main" id="{00000000-0008-0000-0200-00003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77" name="Picture 5">
          <a:extLst>
            <a:ext uri="{FF2B5EF4-FFF2-40B4-BE49-F238E27FC236}">
              <a16:creationId xmlns:a16="http://schemas.microsoft.com/office/drawing/2014/main" id="{00000000-0008-0000-0200-00003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78" name="Picture 5">
          <a:extLst>
            <a:ext uri="{FF2B5EF4-FFF2-40B4-BE49-F238E27FC236}">
              <a16:creationId xmlns:a16="http://schemas.microsoft.com/office/drawing/2014/main" id="{00000000-0008-0000-0200-00003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79" name="Picture 5">
          <a:extLst>
            <a:ext uri="{FF2B5EF4-FFF2-40B4-BE49-F238E27FC236}">
              <a16:creationId xmlns:a16="http://schemas.microsoft.com/office/drawing/2014/main" id="{00000000-0008-0000-0200-00003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80" name="Picture 5">
          <a:extLst>
            <a:ext uri="{FF2B5EF4-FFF2-40B4-BE49-F238E27FC236}">
              <a16:creationId xmlns:a16="http://schemas.microsoft.com/office/drawing/2014/main" id="{00000000-0008-0000-0200-00003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81" name="Picture 5">
          <a:extLst>
            <a:ext uri="{FF2B5EF4-FFF2-40B4-BE49-F238E27FC236}">
              <a16:creationId xmlns:a16="http://schemas.microsoft.com/office/drawing/2014/main" id="{00000000-0008-0000-0200-00003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82" name="Picture 5">
          <a:extLst>
            <a:ext uri="{FF2B5EF4-FFF2-40B4-BE49-F238E27FC236}">
              <a16:creationId xmlns:a16="http://schemas.microsoft.com/office/drawing/2014/main" id="{00000000-0008-0000-0200-00003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83" name="Picture 5">
          <a:extLst>
            <a:ext uri="{FF2B5EF4-FFF2-40B4-BE49-F238E27FC236}">
              <a16:creationId xmlns:a16="http://schemas.microsoft.com/office/drawing/2014/main" id="{00000000-0008-0000-0200-00003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84" name="Picture 5">
          <a:extLst>
            <a:ext uri="{FF2B5EF4-FFF2-40B4-BE49-F238E27FC236}">
              <a16:creationId xmlns:a16="http://schemas.microsoft.com/office/drawing/2014/main" id="{00000000-0008-0000-0200-00003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85" name="Picture 5">
          <a:extLst>
            <a:ext uri="{FF2B5EF4-FFF2-40B4-BE49-F238E27FC236}">
              <a16:creationId xmlns:a16="http://schemas.microsoft.com/office/drawing/2014/main" id="{00000000-0008-0000-0200-00003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86" name="Picture 5">
          <a:extLst>
            <a:ext uri="{FF2B5EF4-FFF2-40B4-BE49-F238E27FC236}">
              <a16:creationId xmlns:a16="http://schemas.microsoft.com/office/drawing/2014/main" id="{00000000-0008-0000-0200-00003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87" name="Picture 5">
          <a:extLst>
            <a:ext uri="{FF2B5EF4-FFF2-40B4-BE49-F238E27FC236}">
              <a16:creationId xmlns:a16="http://schemas.microsoft.com/office/drawing/2014/main" id="{00000000-0008-0000-0200-00003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88" name="Picture 5">
          <a:extLst>
            <a:ext uri="{FF2B5EF4-FFF2-40B4-BE49-F238E27FC236}">
              <a16:creationId xmlns:a16="http://schemas.microsoft.com/office/drawing/2014/main" id="{00000000-0008-0000-0200-00004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89" name="Picture 5">
          <a:extLst>
            <a:ext uri="{FF2B5EF4-FFF2-40B4-BE49-F238E27FC236}">
              <a16:creationId xmlns:a16="http://schemas.microsoft.com/office/drawing/2014/main" id="{00000000-0008-0000-0200-00004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90" name="Picture 5">
          <a:extLst>
            <a:ext uri="{FF2B5EF4-FFF2-40B4-BE49-F238E27FC236}">
              <a16:creationId xmlns:a16="http://schemas.microsoft.com/office/drawing/2014/main" id="{00000000-0008-0000-0200-00004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91" name="Picture 5">
          <a:extLst>
            <a:ext uri="{FF2B5EF4-FFF2-40B4-BE49-F238E27FC236}">
              <a16:creationId xmlns:a16="http://schemas.microsoft.com/office/drawing/2014/main" id="{00000000-0008-0000-0200-00004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92" name="Picture 5">
          <a:extLst>
            <a:ext uri="{FF2B5EF4-FFF2-40B4-BE49-F238E27FC236}">
              <a16:creationId xmlns:a16="http://schemas.microsoft.com/office/drawing/2014/main" id="{00000000-0008-0000-0200-00004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93" name="Picture 5">
          <a:extLst>
            <a:ext uri="{FF2B5EF4-FFF2-40B4-BE49-F238E27FC236}">
              <a16:creationId xmlns:a16="http://schemas.microsoft.com/office/drawing/2014/main" id="{00000000-0008-0000-0200-00004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94" name="Picture 5">
          <a:extLst>
            <a:ext uri="{FF2B5EF4-FFF2-40B4-BE49-F238E27FC236}">
              <a16:creationId xmlns:a16="http://schemas.microsoft.com/office/drawing/2014/main" id="{00000000-0008-0000-0200-00004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95" name="Picture 5">
          <a:extLst>
            <a:ext uri="{FF2B5EF4-FFF2-40B4-BE49-F238E27FC236}">
              <a16:creationId xmlns:a16="http://schemas.microsoft.com/office/drawing/2014/main" id="{00000000-0008-0000-0200-00004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96" name="Picture 5">
          <a:extLst>
            <a:ext uri="{FF2B5EF4-FFF2-40B4-BE49-F238E27FC236}">
              <a16:creationId xmlns:a16="http://schemas.microsoft.com/office/drawing/2014/main" id="{00000000-0008-0000-0200-00004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97" name="Picture 5">
          <a:extLst>
            <a:ext uri="{FF2B5EF4-FFF2-40B4-BE49-F238E27FC236}">
              <a16:creationId xmlns:a16="http://schemas.microsoft.com/office/drawing/2014/main" id="{00000000-0008-0000-0200-00004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98" name="Picture 5">
          <a:extLst>
            <a:ext uri="{FF2B5EF4-FFF2-40B4-BE49-F238E27FC236}">
              <a16:creationId xmlns:a16="http://schemas.microsoft.com/office/drawing/2014/main" id="{00000000-0008-0000-0200-00004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99" name="Picture 5">
          <a:extLst>
            <a:ext uri="{FF2B5EF4-FFF2-40B4-BE49-F238E27FC236}">
              <a16:creationId xmlns:a16="http://schemas.microsoft.com/office/drawing/2014/main" id="{00000000-0008-0000-0200-00004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00" name="Picture 5">
          <a:extLst>
            <a:ext uri="{FF2B5EF4-FFF2-40B4-BE49-F238E27FC236}">
              <a16:creationId xmlns:a16="http://schemas.microsoft.com/office/drawing/2014/main" id="{00000000-0008-0000-0200-00004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01" name="Picture 5">
          <a:extLst>
            <a:ext uri="{FF2B5EF4-FFF2-40B4-BE49-F238E27FC236}">
              <a16:creationId xmlns:a16="http://schemas.microsoft.com/office/drawing/2014/main" id="{00000000-0008-0000-0200-00004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02" name="Picture 5">
          <a:extLst>
            <a:ext uri="{FF2B5EF4-FFF2-40B4-BE49-F238E27FC236}">
              <a16:creationId xmlns:a16="http://schemas.microsoft.com/office/drawing/2014/main" id="{00000000-0008-0000-0200-00004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03" name="Picture 5">
          <a:extLst>
            <a:ext uri="{FF2B5EF4-FFF2-40B4-BE49-F238E27FC236}">
              <a16:creationId xmlns:a16="http://schemas.microsoft.com/office/drawing/2014/main" id="{00000000-0008-0000-0200-00004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04" name="Picture 5">
          <a:extLst>
            <a:ext uri="{FF2B5EF4-FFF2-40B4-BE49-F238E27FC236}">
              <a16:creationId xmlns:a16="http://schemas.microsoft.com/office/drawing/2014/main" id="{00000000-0008-0000-0200-00005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05" name="Picture 5">
          <a:extLst>
            <a:ext uri="{FF2B5EF4-FFF2-40B4-BE49-F238E27FC236}">
              <a16:creationId xmlns:a16="http://schemas.microsoft.com/office/drawing/2014/main" id="{00000000-0008-0000-0200-00005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06" name="Picture 5">
          <a:extLst>
            <a:ext uri="{FF2B5EF4-FFF2-40B4-BE49-F238E27FC236}">
              <a16:creationId xmlns:a16="http://schemas.microsoft.com/office/drawing/2014/main" id="{00000000-0008-0000-0200-00005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07" name="Picture 5">
          <a:extLst>
            <a:ext uri="{FF2B5EF4-FFF2-40B4-BE49-F238E27FC236}">
              <a16:creationId xmlns:a16="http://schemas.microsoft.com/office/drawing/2014/main" id="{00000000-0008-0000-0200-00005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08" name="Picture 5">
          <a:extLst>
            <a:ext uri="{FF2B5EF4-FFF2-40B4-BE49-F238E27FC236}">
              <a16:creationId xmlns:a16="http://schemas.microsoft.com/office/drawing/2014/main" id="{00000000-0008-0000-0200-00005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09" name="Picture 5">
          <a:extLst>
            <a:ext uri="{FF2B5EF4-FFF2-40B4-BE49-F238E27FC236}">
              <a16:creationId xmlns:a16="http://schemas.microsoft.com/office/drawing/2014/main" id="{00000000-0008-0000-0200-00005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10" name="Picture 5">
          <a:extLst>
            <a:ext uri="{FF2B5EF4-FFF2-40B4-BE49-F238E27FC236}">
              <a16:creationId xmlns:a16="http://schemas.microsoft.com/office/drawing/2014/main" id="{00000000-0008-0000-0200-00005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11" name="Picture 5">
          <a:extLst>
            <a:ext uri="{FF2B5EF4-FFF2-40B4-BE49-F238E27FC236}">
              <a16:creationId xmlns:a16="http://schemas.microsoft.com/office/drawing/2014/main" id="{00000000-0008-0000-0200-00005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12" name="Picture 5">
          <a:extLst>
            <a:ext uri="{FF2B5EF4-FFF2-40B4-BE49-F238E27FC236}">
              <a16:creationId xmlns:a16="http://schemas.microsoft.com/office/drawing/2014/main" id="{00000000-0008-0000-0200-00005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13" name="Picture 5">
          <a:extLst>
            <a:ext uri="{FF2B5EF4-FFF2-40B4-BE49-F238E27FC236}">
              <a16:creationId xmlns:a16="http://schemas.microsoft.com/office/drawing/2014/main" id="{00000000-0008-0000-0200-00005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14" name="Picture 5">
          <a:extLst>
            <a:ext uri="{FF2B5EF4-FFF2-40B4-BE49-F238E27FC236}">
              <a16:creationId xmlns:a16="http://schemas.microsoft.com/office/drawing/2014/main" id="{00000000-0008-0000-0200-00005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15" name="Picture 5">
          <a:extLst>
            <a:ext uri="{FF2B5EF4-FFF2-40B4-BE49-F238E27FC236}">
              <a16:creationId xmlns:a16="http://schemas.microsoft.com/office/drawing/2014/main" id="{00000000-0008-0000-0200-00005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16" name="Picture 5">
          <a:extLst>
            <a:ext uri="{FF2B5EF4-FFF2-40B4-BE49-F238E27FC236}">
              <a16:creationId xmlns:a16="http://schemas.microsoft.com/office/drawing/2014/main" id="{00000000-0008-0000-0200-00005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17" name="Picture 5">
          <a:extLst>
            <a:ext uri="{FF2B5EF4-FFF2-40B4-BE49-F238E27FC236}">
              <a16:creationId xmlns:a16="http://schemas.microsoft.com/office/drawing/2014/main" id="{00000000-0008-0000-0200-00005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18" name="Picture 5">
          <a:extLst>
            <a:ext uri="{FF2B5EF4-FFF2-40B4-BE49-F238E27FC236}">
              <a16:creationId xmlns:a16="http://schemas.microsoft.com/office/drawing/2014/main" id="{00000000-0008-0000-0200-00005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19" name="Picture 5">
          <a:extLst>
            <a:ext uri="{FF2B5EF4-FFF2-40B4-BE49-F238E27FC236}">
              <a16:creationId xmlns:a16="http://schemas.microsoft.com/office/drawing/2014/main" id="{00000000-0008-0000-0200-00005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20" name="Picture 5">
          <a:extLst>
            <a:ext uri="{FF2B5EF4-FFF2-40B4-BE49-F238E27FC236}">
              <a16:creationId xmlns:a16="http://schemas.microsoft.com/office/drawing/2014/main" id="{00000000-0008-0000-0200-00006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21" name="Picture 5">
          <a:extLst>
            <a:ext uri="{FF2B5EF4-FFF2-40B4-BE49-F238E27FC236}">
              <a16:creationId xmlns:a16="http://schemas.microsoft.com/office/drawing/2014/main" id="{00000000-0008-0000-0200-00006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22" name="Picture 5">
          <a:extLst>
            <a:ext uri="{FF2B5EF4-FFF2-40B4-BE49-F238E27FC236}">
              <a16:creationId xmlns:a16="http://schemas.microsoft.com/office/drawing/2014/main" id="{00000000-0008-0000-0200-00006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23" name="Picture 5">
          <a:extLst>
            <a:ext uri="{FF2B5EF4-FFF2-40B4-BE49-F238E27FC236}">
              <a16:creationId xmlns:a16="http://schemas.microsoft.com/office/drawing/2014/main" id="{00000000-0008-0000-0200-00006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24" name="Picture 5">
          <a:extLst>
            <a:ext uri="{FF2B5EF4-FFF2-40B4-BE49-F238E27FC236}">
              <a16:creationId xmlns:a16="http://schemas.microsoft.com/office/drawing/2014/main" id="{00000000-0008-0000-0200-00006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25" name="Picture 5">
          <a:extLst>
            <a:ext uri="{FF2B5EF4-FFF2-40B4-BE49-F238E27FC236}">
              <a16:creationId xmlns:a16="http://schemas.microsoft.com/office/drawing/2014/main" id="{00000000-0008-0000-0200-00006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26" name="Picture 5">
          <a:extLst>
            <a:ext uri="{FF2B5EF4-FFF2-40B4-BE49-F238E27FC236}">
              <a16:creationId xmlns:a16="http://schemas.microsoft.com/office/drawing/2014/main" id="{00000000-0008-0000-0200-00006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27" name="Picture 5">
          <a:extLst>
            <a:ext uri="{FF2B5EF4-FFF2-40B4-BE49-F238E27FC236}">
              <a16:creationId xmlns:a16="http://schemas.microsoft.com/office/drawing/2014/main" id="{00000000-0008-0000-0200-00006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28" name="Picture 5">
          <a:extLst>
            <a:ext uri="{FF2B5EF4-FFF2-40B4-BE49-F238E27FC236}">
              <a16:creationId xmlns:a16="http://schemas.microsoft.com/office/drawing/2014/main" id="{00000000-0008-0000-0200-00006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29" name="Picture 5">
          <a:extLst>
            <a:ext uri="{FF2B5EF4-FFF2-40B4-BE49-F238E27FC236}">
              <a16:creationId xmlns:a16="http://schemas.microsoft.com/office/drawing/2014/main" id="{00000000-0008-0000-0200-00006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30" name="Picture 5">
          <a:extLst>
            <a:ext uri="{FF2B5EF4-FFF2-40B4-BE49-F238E27FC236}">
              <a16:creationId xmlns:a16="http://schemas.microsoft.com/office/drawing/2014/main" id="{00000000-0008-0000-0200-00006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31" name="Picture 5">
          <a:extLst>
            <a:ext uri="{FF2B5EF4-FFF2-40B4-BE49-F238E27FC236}">
              <a16:creationId xmlns:a16="http://schemas.microsoft.com/office/drawing/2014/main" id="{00000000-0008-0000-0200-00006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32" name="Picture 5">
          <a:extLst>
            <a:ext uri="{FF2B5EF4-FFF2-40B4-BE49-F238E27FC236}">
              <a16:creationId xmlns:a16="http://schemas.microsoft.com/office/drawing/2014/main" id="{00000000-0008-0000-0200-00006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33" name="Picture 5">
          <a:extLst>
            <a:ext uri="{FF2B5EF4-FFF2-40B4-BE49-F238E27FC236}">
              <a16:creationId xmlns:a16="http://schemas.microsoft.com/office/drawing/2014/main" id="{00000000-0008-0000-0200-00006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34" name="Picture 5">
          <a:extLst>
            <a:ext uri="{FF2B5EF4-FFF2-40B4-BE49-F238E27FC236}">
              <a16:creationId xmlns:a16="http://schemas.microsoft.com/office/drawing/2014/main" id="{00000000-0008-0000-0200-00006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35" name="Picture 5">
          <a:extLst>
            <a:ext uri="{FF2B5EF4-FFF2-40B4-BE49-F238E27FC236}">
              <a16:creationId xmlns:a16="http://schemas.microsoft.com/office/drawing/2014/main" id="{00000000-0008-0000-0200-00006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36" name="Picture 5">
          <a:extLst>
            <a:ext uri="{FF2B5EF4-FFF2-40B4-BE49-F238E27FC236}">
              <a16:creationId xmlns:a16="http://schemas.microsoft.com/office/drawing/2014/main" id="{00000000-0008-0000-0200-00007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37" name="Picture 5">
          <a:extLst>
            <a:ext uri="{FF2B5EF4-FFF2-40B4-BE49-F238E27FC236}">
              <a16:creationId xmlns:a16="http://schemas.microsoft.com/office/drawing/2014/main" id="{00000000-0008-0000-0200-00007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38" name="Picture 5">
          <a:extLst>
            <a:ext uri="{FF2B5EF4-FFF2-40B4-BE49-F238E27FC236}">
              <a16:creationId xmlns:a16="http://schemas.microsoft.com/office/drawing/2014/main" id="{00000000-0008-0000-0200-00007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39" name="Picture 5">
          <a:extLst>
            <a:ext uri="{FF2B5EF4-FFF2-40B4-BE49-F238E27FC236}">
              <a16:creationId xmlns:a16="http://schemas.microsoft.com/office/drawing/2014/main" id="{00000000-0008-0000-0200-00007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40" name="Picture 5">
          <a:extLst>
            <a:ext uri="{FF2B5EF4-FFF2-40B4-BE49-F238E27FC236}">
              <a16:creationId xmlns:a16="http://schemas.microsoft.com/office/drawing/2014/main" id="{00000000-0008-0000-0200-00007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41" name="Picture 5">
          <a:extLst>
            <a:ext uri="{FF2B5EF4-FFF2-40B4-BE49-F238E27FC236}">
              <a16:creationId xmlns:a16="http://schemas.microsoft.com/office/drawing/2014/main" id="{00000000-0008-0000-0200-00007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42" name="Picture 5">
          <a:extLst>
            <a:ext uri="{FF2B5EF4-FFF2-40B4-BE49-F238E27FC236}">
              <a16:creationId xmlns:a16="http://schemas.microsoft.com/office/drawing/2014/main" id="{00000000-0008-0000-0200-00007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43" name="Picture 5">
          <a:extLst>
            <a:ext uri="{FF2B5EF4-FFF2-40B4-BE49-F238E27FC236}">
              <a16:creationId xmlns:a16="http://schemas.microsoft.com/office/drawing/2014/main" id="{00000000-0008-0000-0200-00007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44" name="Picture 5">
          <a:extLst>
            <a:ext uri="{FF2B5EF4-FFF2-40B4-BE49-F238E27FC236}">
              <a16:creationId xmlns:a16="http://schemas.microsoft.com/office/drawing/2014/main" id="{00000000-0008-0000-0200-00007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45" name="Picture 5">
          <a:extLst>
            <a:ext uri="{FF2B5EF4-FFF2-40B4-BE49-F238E27FC236}">
              <a16:creationId xmlns:a16="http://schemas.microsoft.com/office/drawing/2014/main" id="{00000000-0008-0000-0200-00007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46" name="Picture 5">
          <a:extLst>
            <a:ext uri="{FF2B5EF4-FFF2-40B4-BE49-F238E27FC236}">
              <a16:creationId xmlns:a16="http://schemas.microsoft.com/office/drawing/2014/main" id="{00000000-0008-0000-0200-00007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47" name="Picture 5">
          <a:extLst>
            <a:ext uri="{FF2B5EF4-FFF2-40B4-BE49-F238E27FC236}">
              <a16:creationId xmlns:a16="http://schemas.microsoft.com/office/drawing/2014/main" id="{00000000-0008-0000-0200-00007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48" name="Picture 5">
          <a:extLst>
            <a:ext uri="{FF2B5EF4-FFF2-40B4-BE49-F238E27FC236}">
              <a16:creationId xmlns:a16="http://schemas.microsoft.com/office/drawing/2014/main" id="{00000000-0008-0000-0200-00007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49" name="Picture 5">
          <a:extLst>
            <a:ext uri="{FF2B5EF4-FFF2-40B4-BE49-F238E27FC236}">
              <a16:creationId xmlns:a16="http://schemas.microsoft.com/office/drawing/2014/main" id="{00000000-0008-0000-0200-00007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50" name="Picture 5">
          <a:extLst>
            <a:ext uri="{FF2B5EF4-FFF2-40B4-BE49-F238E27FC236}">
              <a16:creationId xmlns:a16="http://schemas.microsoft.com/office/drawing/2014/main" id="{00000000-0008-0000-0200-00007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51" name="Picture 5">
          <a:extLst>
            <a:ext uri="{FF2B5EF4-FFF2-40B4-BE49-F238E27FC236}">
              <a16:creationId xmlns:a16="http://schemas.microsoft.com/office/drawing/2014/main" id="{00000000-0008-0000-0200-00007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52" name="Picture 5">
          <a:extLst>
            <a:ext uri="{FF2B5EF4-FFF2-40B4-BE49-F238E27FC236}">
              <a16:creationId xmlns:a16="http://schemas.microsoft.com/office/drawing/2014/main" id="{00000000-0008-0000-0200-00008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53" name="Picture 5">
          <a:extLst>
            <a:ext uri="{FF2B5EF4-FFF2-40B4-BE49-F238E27FC236}">
              <a16:creationId xmlns:a16="http://schemas.microsoft.com/office/drawing/2014/main" id="{00000000-0008-0000-0200-00008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54" name="Picture 5">
          <a:extLst>
            <a:ext uri="{FF2B5EF4-FFF2-40B4-BE49-F238E27FC236}">
              <a16:creationId xmlns:a16="http://schemas.microsoft.com/office/drawing/2014/main" id="{00000000-0008-0000-0200-00008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55" name="Picture 5">
          <a:extLst>
            <a:ext uri="{FF2B5EF4-FFF2-40B4-BE49-F238E27FC236}">
              <a16:creationId xmlns:a16="http://schemas.microsoft.com/office/drawing/2014/main" id="{00000000-0008-0000-0200-00008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56" name="Picture 5">
          <a:extLst>
            <a:ext uri="{FF2B5EF4-FFF2-40B4-BE49-F238E27FC236}">
              <a16:creationId xmlns:a16="http://schemas.microsoft.com/office/drawing/2014/main" id="{00000000-0008-0000-0200-00008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57" name="Picture 5">
          <a:extLst>
            <a:ext uri="{FF2B5EF4-FFF2-40B4-BE49-F238E27FC236}">
              <a16:creationId xmlns:a16="http://schemas.microsoft.com/office/drawing/2014/main" id="{00000000-0008-0000-0200-00008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58" name="Picture 5">
          <a:extLst>
            <a:ext uri="{FF2B5EF4-FFF2-40B4-BE49-F238E27FC236}">
              <a16:creationId xmlns:a16="http://schemas.microsoft.com/office/drawing/2014/main" id="{00000000-0008-0000-0200-00008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59" name="Picture 5">
          <a:extLst>
            <a:ext uri="{FF2B5EF4-FFF2-40B4-BE49-F238E27FC236}">
              <a16:creationId xmlns:a16="http://schemas.microsoft.com/office/drawing/2014/main" id="{00000000-0008-0000-0200-00008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60" name="Picture 5">
          <a:extLst>
            <a:ext uri="{FF2B5EF4-FFF2-40B4-BE49-F238E27FC236}">
              <a16:creationId xmlns:a16="http://schemas.microsoft.com/office/drawing/2014/main" id="{00000000-0008-0000-0200-00008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61" name="Picture 5">
          <a:extLst>
            <a:ext uri="{FF2B5EF4-FFF2-40B4-BE49-F238E27FC236}">
              <a16:creationId xmlns:a16="http://schemas.microsoft.com/office/drawing/2014/main" id="{00000000-0008-0000-0200-00008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62" name="Picture 5">
          <a:extLst>
            <a:ext uri="{FF2B5EF4-FFF2-40B4-BE49-F238E27FC236}">
              <a16:creationId xmlns:a16="http://schemas.microsoft.com/office/drawing/2014/main" id="{00000000-0008-0000-0200-00008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63" name="Picture 5">
          <a:extLst>
            <a:ext uri="{FF2B5EF4-FFF2-40B4-BE49-F238E27FC236}">
              <a16:creationId xmlns:a16="http://schemas.microsoft.com/office/drawing/2014/main" id="{00000000-0008-0000-0200-00008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64" name="Picture 5">
          <a:extLst>
            <a:ext uri="{FF2B5EF4-FFF2-40B4-BE49-F238E27FC236}">
              <a16:creationId xmlns:a16="http://schemas.microsoft.com/office/drawing/2014/main" id="{00000000-0008-0000-0200-00008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65" name="Picture 5">
          <a:extLst>
            <a:ext uri="{FF2B5EF4-FFF2-40B4-BE49-F238E27FC236}">
              <a16:creationId xmlns:a16="http://schemas.microsoft.com/office/drawing/2014/main" id="{00000000-0008-0000-0200-00008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66" name="Picture 5">
          <a:extLst>
            <a:ext uri="{FF2B5EF4-FFF2-40B4-BE49-F238E27FC236}">
              <a16:creationId xmlns:a16="http://schemas.microsoft.com/office/drawing/2014/main" id="{00000000-0008-0000-0200-00008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67" name="Picture 5">
          <a:extLst>
            <a:ext uri="{FF2B5EF4-FFF2-40B4-BE49-F238E27FC236}">
              <a16:creationId xmlns:a16="http://schemas.microsoft.com/office/drawing/2014/main" id="{00000000-0008-0000-0200-00008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68" name="Picture 5">
          <a:extLst>
            <a:ext uri="{FF2B5EF4-FFF2-40B4-BE49-F238E27FC236}">
              <a16:creationId xmlns:a16="http://schemas.microsoft.com/office/drawing/2014/main" id="{00000000-0008-0000-0200-00009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69" name="Picture 5">
          <a:extLst>
            <a:ext uri="{FF2B5EF4-FFF2-40B4-BE49-F238E27FC236}">
              <a16:creationId xmlns:a16="http://schemas.microsoft.com/office/drawing/2014/main" id="{00000000-0008-0000-0200-00009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70" name="Picture 5">
          <a:extLst>
            <a:ext uri="{FF2B5EF4-FFF2-40B4-BE49-F238E27FC236}">
              <a16:creationId xmlns:a16="http://schemas.microsoft.com/office/drawing/2014/main" id="{00000000-0008-0000-0200-00009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71" name="Picture 5">
          <a:extLst>
            <a:ext uri="{FF2B5EF4-FFF2-40B4-BE49-F238E27FC236}">
              <a16:creationId xmlns:a16="http://schemas.microsoft.com/office/drawing/2014/main" id="{00000000-0008-0000-0200-00009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72" name="Picture 5">
          <a:extLst>
            <a:ext uri="{FF2B5EF4-FFF2-40B4-BE49-F238E27FC236}">
              <a16:creationId xmlns:a16="http://schemas.microsoft.com/office/drawing/2014/main" id="{00000000-0008-0000-0200-00009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73" name="Picture 5">
          <a:extLst>
            <a:ext uri="{FF2B5EF4-FFF2-40B4-BE49-F238E27FC236}">
              <a16:creationId xmlns:a16="http://schemas.microsoft.com/office/drawing/2014/main" id="{00000000-0008-0000-0200-00009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74" name="Picture 5">
          <a:extLst>
            <a:ext uri="{FF2B5EF4-FFF2-40B4-BE49-F238E27FC236}">
              <a16:creationId xmlns:a16="http://schemas.microsoft.com/office/drawing/2014/main" id="{00000000-0008-0000-0200-00009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75" name="Picture 5">
          <a:extLst>
            <a:ext uri="{FF2B5EF4-FFF2-40B4-BE49-F238E27FC236}">
              <a16:creationId xmlns:a16="http://schemas.microsoft.com/office/drawing/2014/main" id="{00000000-0008-0000-0200-00009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76" name="Picture 5">
          <a:extLst>
            <a:ext uri="{FF2B5EF4-FFF2-40B4-BE49-F238E27FC236}">
              <a16:creationId xmlns:a16="http://schemas.microsoft.com/office/drawing/2014/main" id="{00000000-0008-0000-0200-00009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77" name="Picture 5">
          <a:extLst>
            <a:ext uri="{FF2B5EF4-FFF2-40B4-BE49-F238E27FC236}">
              <a16:creationId xmlns:a16="http://schemas.microsoft.com/office/drawing/2014/main" id="{00000000-0008-0000-0200-00009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78" name="Picture 5">
          <a:extLst>
            <a:ext uri="{FF2B5EF4-FFF2-40B4-BE49-F238E27FC236}">
              <a16:creationId xmlns:a16="http://schemas.microsoft.com/office/drawing/2014/main" id="{00000000-0008-0000-0200-00009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79" name="Picture 5">
          <a:extLst>
            <a:ext uri="{FF2B5EF4-FFF2-40B4-BE49-F238E27FC236}">
              <a16:creationId xmlns:a16="http://schemas.microsoft.com/office/drawing/2014/main" id="{00000000-0008-0000-0200-00009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80" name="Picture 5">
          <a:extLst>
            <a:ext uri="{FF2B5EF4-FFF2-40B4-BE49-F238E27FC236}">
              <a16:creationId xmlns:a16="http://schemas.microsoft.com/office/drawing/2014/main" id="{00000000-0008-0000-0200-00009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81" name="Picture 5">
          <a:extLst>
            <a:ext uri="{FF2B5EF4-FFF2-40B4-BE49-F238E27FC236}">
              <a16:creationId xmlns:a16="http://schemas.microsoft.com/office/drawing/2014/main" id="{00000000-0008-0000-0200-00009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82" name="Picture 5">
          <a:extLst>
            <a:ext uri="{FF2B5EF4-FFF2-40B4-BE49-F238E27FC236}">
              <a16:creationId xmlns:a16="http://schemas.microsoft.com/office/drawing/2014/main" id="{00000000-0008-0000-0200-00009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83" name="Picture 5">
          <a:extLst>
            <a:ext uri="{FF2B5EF4-FFF2-40B4-BE49-F238E27FC236}">
              <a16:creationId xmlns:a16="http://schemas.microsoft.com/office/drawing/2014/main" id="{00000000-0008-0000-0200-00009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84" name="Picture 5">
          <a:extLst>
            <a:ext uri="{FF2B5EF4-FFF2-40B4-BE49-F238E27FC236}">
              <a16:creationId xmlns:a16="http://schemas.microsoft.com/office/drawing/2014/main" id="{00000000-0008-0000-0200-0000A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85" name="Picture 5">
          <a:extLst>
            <a:ext uri="{FF2B5EF4-FFF2-40B4-BE49-F238E27FC236}">
              <a16:creationId xmlns:a16="http://schemas.microsoft.com/office/drawing/2014/main" id="{00000000-0008-0000-0200-0000A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86" name="Picture 5">
          <a:extLst>
            <a:ext uri="{FF2B5EF4-FFF2-40B4-BE49-F238E27FC236}">
              <a16:creationId xmlns:a16="http://schemas.microsoft.com/office/drawing/2014/main" id="{00000000-0008-0000-0200-0000A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87" name="Picture 5">
          <a:extLst>
            <a:ext uri="{FF2B5EF4-FFF2-40B4-BE49-F238E27FC236}">
              <a16:creationId xmlns:a16="http://schemas.microsoft.com/office/drawing/2014/main" id="{00000000-0008-0000-0200-0000A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88" name="Picture 5">
          <a:extLst>
            <a:ext uri="{FF2B5EF4-FFF2-40B4-BE49-F238E27FC236}">
              <a16:creationId xmlns:a16="http://schemas.microsoft.com/office/drawing/2014/main" id="{00000000-0008-0000-0200-0000A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89" name="Picture 5">
          <a:extLst>
            <a:ext uri="{FF2B5EF4-FFF2-40B4-BE49-F238E27FC236}">
              <a16:creationId xmlns:a16="http://schemas.microsoft.com/office/drawing/2014/main" id="{00000000-0008-0000-0200-0000A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90" name="Picture 5">
          <a:extLst>
            <a:ext uri="{FF2B5EF4-FFF2-40B4-BE49-F238E27FC236}">
              <a16:creationId xmlns:a16="http://schemas.microsoft.com/office/drawing/2014/main" id="{00000000-0008-0000-0200-0000A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91" name="Picture 5">
          <a:extLst>
            <a:ext uri="{FF2B5EF4-FFF2-40B4-BE49-F238E27FC236}">
              <a16:creationId xmlns:a16="http://schemas.microsoft.com/office/drawing/2014/main" id="{00000000-0008-0000-0200-0000A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92" name="Picture 5">
          <a:extLst>
            <a:ext uri="{FF2B5EF4-FFF2-40B4-BE49-F238E27FC236}">
              <a16:creationId xmlns:a16="http://schemas.microsoft.com/office/drawing/2014/main" id="{00000000-0008-0000-0200-0000A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93" name="Picture 5">
          <a:extLst>
            <a:ext uri="{FF2B5EF4-FFF2-40B4-BE49-F238E27FC236}">
              <a16:creationId xmlns:a16="http://schemas.microsoft.com/office/drawing/2014/main" id="{00000000-0008-0000-0200-0000A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94" name="Picture 5">
          <a:extLst>
            <a:ext uri="{FF2B5EF4-FFF2-40B4-BE49-F238E27FC236}">
              <a16:creationId xmlns:a16="http://schemas.microsoft.com/office/drawing/2014/main" id="{00000000-0008-0000-0200-0000A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95" name="Picture 5">
          <a:extLst>
            <a:ext uri="{FF2B5EF4-FFF2-40B4-BE49-F238E27FC236}">
              <a16:creationId xmlns:a16="http://schemas.microsoft.com/office/drawing/2014/main" id="{00000000-0008-0000-0200-0000A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96" name="Picture 5">
          <a:extLst>
            <a:ext uri="{FF2B5EF4-FFF2-40B4-BE49-F238E27FC236}">
              <a16:creationId xmlns:a16="http://schemas.microsoft.com/office/drawing/2014/main" id="{00000000-0008-0000-0200-0000A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97" name="Picture 5">
          <a:extLst>
            <a:ext uri="{FF2B5EF4-FFF2-40B4-BE49-F238E27FC236}">
              <a16:creationId xmlns:a16="http://schemas.microsoft.com/office/drawing/2014/main" id="{00000000-0008-0000-0200-0000A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98" name="Picture 5">
          <a:extLst>
            <a:ext uri="{FF2B5EF4-FFF2-40B4-BE49-F238E27FC236}">
              <a16:creationId xmlns:a16="http://schemas.microsoft.com/office/drawing/2014/main" id="{00000000-0008-0000-0200-0000A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99" name="Picture 5">
          <a:extLst>
            <a:ext uri="{FF2B5EF4-FFF2-40B4-BE49-F238E27FC236}">
              <a16:creationId xmlns:a16="http://schemas.microsoft.com/office/drawing/2014/main" id="{00000000-0008-0000-0200-0000A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00" name="Picture 5">
          <a:extLst>
            <a:ext uri="{FF2B5EF4-FFF2-40B4-BE49-F238E27FC236}">
              <a16:creationId xmlns:a16="http://schemas.microsoft.com/office/drawing/2014/main" id="{00000000-0008-0000-0200-0000B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01" name="Picture 5">
          <a:extLst>
            <a:ext uri="{FF2B5EF4-FFF2-40B4-BE49-F238E27FC236}">
              <a16:creationId xmlns:a16="http://schemas.microsoft.com/office/drawing/2014/main" id="{00000000-0008-0000-0200-0000B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02" name="Picture 5">
          <a:extLst>
            <a:ext uri="{FF2B5EF4-FFF2-40B4-BE49-F238E27FC236}">
              <a16:creationId xmlns:a16="http://schemas.microsoft.com/office/drawing/2014/main" id="{00000000-0008-0000-0200-0000B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03" name="Picture 5">
          <a:extLst>
            <a:ext uri="{FF2B5EF4-FFF2-40B4-BE49-F238E27FC236}">
              <a16:creationId xmlns:a16="http://schemas.microsoft.com/office/drawing/2014/main" id="{00000000-0008-0000-0200-0000B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04" name="Picture 5">
          <a:extLst>
            <a:ext uri="{FF2B5EF4-FFF2-40B4-BE49-F238E27FC236}">
              <a16:creationId xmlns:a16="http://schemas.microsoft.com/office/drawing/2014/main" id="{00000000-0008-0000-0200-0000B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05" name="Picture 5">
          <a:extLst>
            <a:ext uri="{FF2B5EF4-FFF2-40B4-BE49-F238E27FC236}">
              <a16:creationId xmlns:a16="http://schemas.microsoft.com/office/drawing/2014/main" id="{00000000-0008-0000-0200-0000B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06" name="Picture 5">
          <a:extLst>
            <a:ext uri="{FF2B5EF4-FFF2-40B4-BE49-F238E27FC236}">
              <a16:creationId xmlns:a16="http://schemas.microsoft.com/office/drawing/2014/main" id="{00000000-0008-0000-0200-0000B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07" name="Picture 5">
          <a:extLst>
            <a:ext uri="{FF2B5EF4-FFF2-40B4-BE49-F238E27FC236}">
              <a16:creationId xmlns:a16="http://schemas.microsoft.com/office/drawing/2014/main" id="{00000000-0008-0000-0200-0000B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08" name="Picture 5">
          <a:extLst>
            <a:ext uri="{FF2B5EF4-FFF2-40B4-BE49-F238E27FC236}">
              <a16:creationId xmlns:a16="http://schemas.microsoft.com/office/drawing/2014/main" id="{00000000-0008-0000-0200-0000B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09" name="Picture 5">
          <a:extLst>
            <a:ext uri="{FF2B5EF4-FFF2-40B4-BE49-F238E27FC236}">
              <a16:creationId xmlns:a16="http://schemas.microsoft.com/office/drawing/2014/main" id="{00000000-0008-0000-0200-0000B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10" name="Picture 5">
          <a:extLst>
            <a:ext uri="{FF2B5EF4-FFF2-40B4-BE49-F238E27FC236}">
              <a16:creationId xmlns:a16="http://schemas.microsoft.com/office/drawing/2014/main" id="{00000000-0008-0000-0200-0000B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11" name="Picture 5">
          <a:extLst>
            <a:ext uri="{FF2B5EF4-FFF2-40B4-BE49-F238E27FC236}">
              <a16:creationId xmlns:a16="http://schemas.microsoft.com/office/drawing/2014/main" id="{00000000-0008-0000-0200-0000B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12" name="Picture 5">
          <a:extLst>
            <a:ext uri="{FF2B5EF4-FFF2-40B4-BE49-F238E27FC236}">
              <a16:creationId xmlns:a16="http://schemas.microsoft.com/office/drawing/2014/main" id="{00000000-0008-0000-0200-0000B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13" name="Picture 5">
          <a:extLst>
            <a:ext uri="{FF2B5EF4-FFF2-40B4-BE49-F238E27FC236}">
              <a16:creationId xmlns:a16="http://schemas.microsoft.com/office/drawing/2014/main" id="{00000000-0008-0000-0200-0000B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14" name="Picture 5">
          <a:extLst>
            <a:ext uri="{FF2B5EF4-FFF2-40B4-BE49-F238E27FC236}">
              <a16:creationId xmlns:a16="http://schemas.microsoft.com/office/drawing/2014/main" id="{00000000-0008-0000-0200-0000B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15" name="Picture 5">
          <a:extLst>
            <a:ext uri="{FF2B5EF4-FFF2-40B4-BE49-F238E27FC236}">
              <a16:creationId xmlns:a16="http://schemas.microsoft.com/office/drawing/2014/main" id="{00000000-0008-0000-0200-0000B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16" name="Picture 5">
          <a:extLst>
            <a:ext uri="{FF2B5EF4-FFF2-40B4-BE49-F238E27FC236}">
              <a16:creationId xmlns:a16="http://schemas.microsoft.com/office/drawing/2014/main" id="{00000000-0008-0000-0200-0000C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17" name="Picture 5">
          <a:extLst>
            <a:ext uri="{FF2B5EF4-FFF2-40B4-BE49-F238E27FC236}">
              <a16:creationId xmlns:a16="http://schemas.microsoft.com/office/drawing/2014/main" id="{00000000-0008-0000-0200-0000C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18" name="Picture 5">
          <a:extLst>
            <a:ext uri="{FF2B5EF4-FFF2-40B4-BE49-F238E27FC236}">
              <a16:creationId xmlns:a16="http://schemas.microsoft.com/office/drawing/2014/main" id="{00000000-0008-0000-0200-0000C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19" name="Picture 5">
          <a:extLst>
            <a:ext uri="{FF2B5EF4-FFF2-40B4-BE49-F238E27FC236}">
              <a16:creationId xmlns:a16="http://schemas.microsoft.com/office/drawing/2014/main" id="{00000000-0008-0000-0200-0000C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20" name="Picture 5">
          <a:extLst>
            <a:ext uri="{FF2B5EF4-FFF2-40B4-BE49-F238E27FC236}">
              <a16:creationId xmlns:a16="http://schemas.microsoft.com/office/drawing/2014/main" id="{00000000-0008-0000-0200-0000C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21" name="Picture 5">
          <a:extLst>
            <a:ext uri="{FF2B5EF4-FFF2-40B4-BE49-F238E27FC236}">
              <a16:creationId xmlns:a16="http://schemas.microsoft.com/office/drawing/2014/main" id="{00000000-0008-0000-0200-0000C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22" name="Picture 5">
          <a:extLst>
            <a:ext uri="{FF2B5EF4-FFF2-40B4-BE49-F238E27FC236}">
              <a16:creationId xmlns:a16="http://schemas.microsoft.com/office/drawing/2014/main" id="{00000000-0008-0000-0200-0000C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23" name="Picture 5">
          <a:extLst>
            <a:ext uri="{FF2B5EF4-FFF2-40B4-BE49-F238E27FC236}">
              <a16:creationId xmlns:a16="http://schemas.microsoft.com/office/drawing/2014/main" id="{00000000-0008-0000-0200-0000C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24" name="Picture 5">
          <a:extLst>
            <a:ext uri="{FF2B5EF4-FFF2-40B4-BE49-F238E27FC236}">
              <a16:creationId xmlns:a16="http://schemas.microsoft.com/office/drawing/2014/main" id="{00000000-0008-0000-0200-0000C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25" name="Picture 5">
          <a:extLst>
            <a:ext uri="{FF2B5EF4-FFF2-40B4-BE49-F238E27FC236}">
              <a16:creationId xmlns:a16="http://schemas.microsoft.com/office/drawing/2014/main" id="{00000000-0008-0000-0200-0000C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26" name="Picture 5">
          <a:extLst>
            <a:ext uri="{FF2B5EF4-FFF2-40B4-BE49-F238E27FC236}">
              <a16:creationId xmlns:a16="http://schemas.microsoft.com/office/drawing/2014/main" id="{00000000-0008-0000-0200-0000C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27" name="Picture 5">
          <a:extLst>
            <a:ext uri="{FF2B5EF4-FFF2-40B4-BE49-F238E27FC236}">
              <a16:creationId xmlns:a16="http://schemas.microsoft.com/office/drawing/2014/main" id="{00000000-0008-0000-0200-0000C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28" name="Picture 5">
          <a:extLst>
            <a:ext uri="{FF2B5EF4-FFF2-40B4-BE49-F238E27FC236}">
              <a16:creationId xmlns:a16="http://schemas.microsoft.com/office/drawing/2014/main" id="{00000000-0008-0000-0200-0000C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29" name="Picture 5">
          <a:extLst>
            <a:ext uri="{FF2B5EF4-FFF2-40B4-BE49-F238E27FC236}">
              <a16:creationId xmlns:a16="http://schemas.microsoft.com/office/drawing/2014/main" id="{00000000-0008-0000-0200-0000C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30" name="Picture 5">
          <a:extLst>
            <a:ext uri="{FF2B5EF4-FFF2-40B4-BE49-F238E27FC236}">
              <a16:creationId xmlns:a16="http://schemas.microsoft.com/office/drawing/2014/main" id="{00000000-0008-0000-0200-0000C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31" name="Picture 5">
          <a:extLst>
            <a:ext uri="{FF2B5EF4-FFF2-40B4-BE49-F238E27FC236}">
              <a16:creationId xmlns:a16="http://schemas.microsoft.com/office/drawing/2014/main" id="{00000000-0008-0000-0200-0000C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32" name="Picture 5">
          <a:extLst>
            <a:ext uri="{FF2B5EF4-FFF2-40B4-BE49-F238E27FC236}">
              <a16:creationId xmlns:a16="http://schemas.microsoft.com/office/drawing/2014/main" id="{00000000-0008-0000-0200-0000D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33" name="Picture 5">
          <a:extLst>
            <a:ext uri="{FF2B5EF4-FFF2-40B4-BE49-F238E27FC236}">
              <a16:creationId xmlns:a16="http://schemas.microsoft.com/office/drawing/2014/main" id="{00000000-0008-0000-0200-0000D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34" name="Picture 5">
          <a:extLst>
            <a:ext uri="{FF2B5EF4-FFF2-40B4-BE49-F238E27FC236}">
              <a16:creationId xmlns:a16="http://schemas.microsoft.com/office/drawing/2014/main" id="{00000000-0008-0000-0200-0000D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35" name="Picture 5">
          <a:extLst>
            <a:ext uri="{FF2B5EF4-FFF2-40B4-BE49-F238E27FC236}">
              <a16:creationId xmlns:a16="http://schemas.microsoft.com/office/drawing/2014/main" id="{00000000-0008-0000-0200-0000D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36" name="Picture 5">
          <a:extLst>
            <a:ext uri="{FF2B5EF4-FFF2-40B4-BE49-F238E27FC236}">
              <a16:creationId xmlns:a16="http://schemas.microsoft.com/office/drawing/2014/main" id="{00000000-0008-0000-0200-0000D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37" name="Picture 5">
          <a:extLst>
            <a:ext uri="{FF2B5EF4-FFF2-40B4-BE49-F238E27FC236}">
              <a16:creationId xmlns:a16="http://schemas.microsoft.com/office/drawing/2014/main" id="{00000000-0008-0000-0200-0000D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38" name="Picture 5">
          <a:extLst>
            <a:ext uri="{FF2B5EF4-FFF2-40B4-BE49-F238E27FC236}">
              <a16:creationId xmlns:a16="http://schemas.microsoft.com/office/drawing/2014/main" id="{00000000-0008-0000-0200-0000D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39" name="Picture 5">
          <a:extLst>
            <a:ext uri="{FF2B5EF4-FFF2-40B4-BE49-F238E27FC236}">
              <a16:creationId xmlns:a16="http://schemas.microsoft.com/office/drawing/2014/main" id="{00000000-0008-0000-0200-0000D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40" name="Picture 5">
          <a:extLst>
            <a:ext uri="{FF2B5EF4-FFF2-40B4-BE49-F238E27FC236}">
              <a16:creationId xmlns:a16="http://schemas.microsoft.com/office/drawing/2014/main" id="{00000000-0008-0000-0200-0000D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41" name="Picture 5">
          <a:extLst>
            <a:ext uri="{FF2B5EF4-FFF2-40B4-BE49-F238E27FC236}">
              <a16:creationId xmlns:a16="http://schemas.microsoft.com/office/drawing/2014/main" id="{00000000-0008-0000-0200-0000D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42" name="Picture 5">
          <a:extLst>
            <a:ext uri="{FF2B5EF4-FFF2-40B4-BE49-F238E27FC236}">
              <a16:creationId xmlns:a16="http://schemas.microsoft.com/office/drawing/2014/main" id="{00000000-0008-0000-0200-0000D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43" name="Picture 5">
          <a:extLst>
            <a:ext uri="{FF2B5EF4-FFF2-40B4-BE49-F238E27FC236}">
              <a16:creationId xmlns:a16="http://schemas.microsoft.com/office/drawing/2014/main" id="{00000000-0008-0000-0200-0000D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44" name="Picture 5">
          <a:extLst>
            <a:ext uri="{FF2B5EF4-FFF2-40B4-BE49-F238E27FC236}">
              <a16:creationId xmlns:a16="http://schemas.microsoft.com/office/drawing/2014/main" id="{00000000-0008-0000-0200-0000D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45" name="Picture 5">
          <a:extLst>
            <a:ext uri="{FF2B5EF4-FFF2-40B4-BE49-F238E27FC236}">
              <a16:creationId xmlns:a16="http://schemas.microsoft.com/office/drawing/2014/main" id="{00000000-0008-0000-0200-0000D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46" name="Picture 5">
          <a:extLst>
            <a:ext uri="{FF2B5EF4-FFF2-40B4-BE49-F238E27FC236}">
              <a16:creationId xmlns:a16="http://schemas.microsoft.com/office/drawing/2014/main" id="{00000000-0008-0000-0200-0000D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47" name="Picture 5">
          <a:extLst>
            <a:ext uri="{FF2B5EF4-FFF2-40B4-BE49-F238E27FC236}">
              <a16:creationId xmlns:a16="http://schemas.microsoft.com/office/drawing/2014/main" id="{00000000-0008-0000-0200-0000D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48" name="Picture 5">
          <a:extLst>
            <a:ext uri="{FF2B5EF4-FFF2-40B4-BE49-F238E27FC236}">
              <a16:creationId xmlns:a16="http://schemas.microsoft.com/office/drawing/2014/main" id="{00000000-0008-0000-0200-0000E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49" name="Picture 5">
          <a:extLst>
            <a:ext uri="{FF2B5EF4-FFF2-40B4-BE49-F238E27FC236}">
              <a16:creationId xmlns:a16="http://schemas.microsoft.com/office/drawing/2014/main" id="{00000000-0008-0000-0200-0000E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50" name="Picture 5">
          <a:extLst>
            <a:ext uri="{FF2B5EF4-FFF2-40B4-BE49-F238E27FC236}">
              <a16:creationId xmlns:a16="http://schemas.microsoft.com/office/drawing/2014/main" id="{00000000-0008-0000-0200-0000E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51" name="Picture 5">
          <a:extLst>
            <a:ext uri="{FF2B5EF4-FFF2-40B4-BE49-F238E27FC236}">
              <a16:creationId xmlns:a16="http://schemas.microsoft.com/office/drawing/2014/main" id="{00000000-0008-0000-0200-0000E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52" name="Picture 5">
          <a:extLst>
            <a:ext uri="{FF2B5EF4-FFF2-40B4-BE49-F238E27FC236}">
              <a16:creationId xmlns:a16="http://schemas.microsoft.com/office/drawing/2014/main" id="{00000000-0008-0000-0200-0000E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53" name="Picture 5">
          <a:extLst>
            <a:ext uri="{FF2B5EF4-FFF2-40B4-BE49-F238E27FC236}">
              <a16:creationId xmlns:a16="http://schemas.microsoft.com/office/drawing/2014/main" id="{00000000-0008-0000-0200-0000E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54" name="Picture 5">
          <a:extLst>
            <a:ext uri="{FF2B5EF4-FFF2-40B4-BE49-F238E27FC236}">
              <a16:creationId xmlns:a16="http://schemas.microsoft.com/office/drawing/2014/main" id="{00000000-0008-0000-0200-0000E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55" name="Picture 5">
          <a:extLst>
            <a:ext uri="{FF2B5EF4-FFF2-40B4-BE49-F238E27FC236}">
              <a16:creationId xmlns:a16="http://schemas.microsoft.com/office/drawing/2014/main" id="{00000000-0008-0000-0200-0000E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56" name="Picture 5">
          <a:extLst>
            <a:ext uri="{FF2B5EF4-FFF2-40B4-BE49-F238E27FC236}">
              <a16:creationId xmlns:a16="http://schemas.microsoft.com/office/drawing/2014/main" id="{00000000-0008-0000-0200-0000E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57" name="Picture 5">
          <a:extLst>
            <a:ext uri="{FF2B5EF4-FFF2-40B4-BE49-F238E27FC236}">
              <a16:creationId xmlns:a16="http://schemas.microsoft.com/office/drawing/2014/main" id="{00000000-0008-0000-0200-0000E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58" name="Picture 5">
          <a:extLst>
            <a:ext uri="{FF2B5EF4-FFF2-40B4-BE49-F238E27FC236}">
              <a16:creationId xmlns:a16="http://schemas.microsoft.com/office/drawing/2014/main" id="{00000000-0008-0000-0200-0000E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59" name="Picture 5">
          <a:extLst>
            <a:ext uri="{FF2B5EF4-FFF2-40B4-BE49-F238E27FC236}">
              <a16:creationId xmlns:a16="http://schemas.microsoft.com/office/drawing/2014/main" id="{00000000-0008-0000-0200-0000E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60" name="Picture 5">
          <a:extLst>
            <a:ext uri="{FF2B5EF4-FFF2-40B4-BE49-F238E27FC236}">
              <a16:creationId xmlns:a16="http://schemas.microsoft.com/office/drawing/2014/main" id="{00000000-0008-0000-0200-0000E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61" name="Picture 5">
          <a:extLst>
            <a:ext uri="{FF2B5EF4-FFF2-40B4-BE49-F238E27FC236}">
              <a16:creationId xmlns:a16="http://schemas.microsoft.com/office/drawing/2014/main" id="{00000000-0008-0000-0200-0000E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78112FF9-953B-464E-99F7-21D37591AB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6D0810F3-B90A-4FB4-A9B9-D6C6D63CAE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765AA88A-3B63-4C08-9286-2EA500B164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CF9B9C64-6250-411B-A4A5-5DD5332980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A1EE56D-13CD-4E21-AFFB-55ECAF641C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CC1F8A9D-B610-4D89-81D5-6D5A3B8BD0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D04BC20C-E85C-45A9-86F9-5E32916B00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80B3763E-6BD4-415B-A477-8E2CAFB9B7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800EDE48-B68B-47D5-87ED-3203A2D453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0867E379-4A57-488A-ADA9-D2641228F6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D46DB8C8-087C-42CC-AA43-9A0A369096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9C129A5F-9C91-4925-A899-817A2E26FA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5C03E0D5-67CD-48A1-958D-31D76C1AC4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307A7976-1564-4FBF-BFFA-57475A24FD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CE0520C2-76C0-4D22-8833-9A3B664BE2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id="{91650042-8A60-4F7E-83AA-785E05B015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0C5D2EBB-4947-4281-B2B1-1BBBC36F28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9" name="Picture 5">
          <a:extLst>
            <a:ext uri="{FF2B5EF4-FFF2-40B4-BE49-F238E27FC236}">
              <a16:creationId xmlns:a16="http://schemas.microsoft.com/office/drawing/2014/main" id="{D622A1F2-487C-41BE-A24F-61105A4C37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C87DC032-C4D8-420E-AC53-1A2542C292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1" name="Picture 5">
          <a:extLst>
            <a:ext uri="{FF2B5EF4-FFF2-40B4-BE49-F238E27FC236}">
              <a16:creationId xmlns:a16="http://schemas.microsoft.com/office/drawing/2014/main" id="{70697B6C-53FC-4491-B377-6813D5A9F4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8C60D9AE-7F37-4DC2-866E-C734C0E7BE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3" name="Picture 5">
          <a:extLst>
            <a:ext uri="{FF2B5EF4-FFF2-40B4-BE49-F238E27FC236}">
              <a16:creationId xmlns:a16="http://schemas.microsoft.com/office/drawing/2014/main" id="{0367962B-C69D-49C9-BB3E-F322F2E0A4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4" name="Picture 5">
          <a:extLst>
            <a:ext uri="{FF2B5EF4-FFF2-40B4-BE49-F238E27FC236}">
              <a16:creationId xmlns:a16="http://schemas.microsoft.com/office/drawing/2014/main" id="{C618CD2A-3D2A-49C4-808C-B5998F9877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5" name="Picture 5">
          <a:extLst>
            <a:ext uri="{FF2B5EF4-FFF2-40B4-BE49-F238E27FC236}">
              <a16:creationId xmlns:a16="http://schemas.microsoft.com/office/drawing/2014/main" id="{581DB2BA-2089-4C94-9612-F974478C89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8A5481C3-94B0-469A-A57F-BE5B3F2D2D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7" name="Picture 5">
          <a:extLst>
            <a:ext uri="{FF2B5EF4-FFF2-40B4-BE49-F238E27FC236}">
              <a16:creationId xmlns:a16="http://schemas.microsoft.com/office/drawing/2014/main" id="{5B0AD3AC-3B4E-4B1E-8999-02FEBD7DF9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id="{C1D9386C-19EA-4A4C-AE35-D6069D0DC4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9" name="Picture 5">
          <a:extLst>
            <a:ext uri="{FF2B5EF4-FFF2-40B4-BE49-F238E27FC236}">
              <a16:creationId xmlns:a16="http://schemas.microsoft.com/office/drawing/2014/main" id="{D2D41C1F-19B9-46FF-8223-4B544AD9CD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22DAA99E-B978-4550-8268-76B53818F7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97C5E8ED-8C46-4F6C-88AA-716D791ED7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2" name="Picture 5">
          <a:extLst>
            <a:ext uri="{FF2B5EF4-FFF2-40B4-BE49-F238E27FC236}">
              <a16:creationId xmlns:a16="http://schemas.microsoft.com/office/drawing/2014/main" id="{168BCC08-8A85-46AB-8E8B-699AC5C131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3" name="Picture 5">
          <a:extLst>
            <a:ext uri="{FF2B5EF4-FFF2-40B4-BE49-F238E27FC236}">
              <a16:creationId xmlns:a16="http://schemas.microsoft.com/office/drawing/2014/main" id="{0A4379CD-DF45-468F-950F-4E7E73482B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id="{E6A828A5-6A0C-4F8E-9D10-F823A37BB3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5" name="Picture 5">
          <a:extLst>
            <a:ext uri="{FF2B5EF4-FFF2-40B4-BE49-F238E27FC236}">
              <a16:creationId xmlns:a16="http://schemas.microsoft.com/office/drawing/2014/main" id="{92D005F2-E5C6-415D-AECF-270A3AAC70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id="{6309F0C5-C6E1-4D50-A110-E2B1B8FFB2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7" name="Picture 5">
          <a:extLst>
            <a:ext uri="{FF2B5EF4-FFF2-40B4-BE49-F238E27FC236}">
              <a16:creationId xmlns:a16="http://schemas.microsoft.com/office/drawing/2014/main" id="{46841BE7-F04F-48E0-BFAF-6389E1C275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8" name="Picture 5">
          <a:extLst>
            <a:ext uri="{FF2B5EF4-FFF2-40B4-BE49-F238E27FC236}">
              <a16:creationId xmlns:a16="http://schemas.microsoft.com/office/drawing/2014/main" id="{6C4A827F-3934-4BE9-BACB-E3A3666AE4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id="{037D3BAC-16B0-46F6-9B78-972F9095A1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0" name="Picture 5">
          <a:extLst>
            <a:ext uri="{FF2B5EF4-FFF2-40B4-BE49-F238E27FC236}">
              <a16:creationId xmlns:a16="http://schemas.microsoft.com/office/drawing/2014/main" id="{1373CEC9-9272-45FB-8239-285B6349BC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1" name="Picture 5">
          <a:extLst>
            <a:ext uri="{FF2B5EF4-FFF2-40B4-BE49-F238E27FC236}">
              <a16:creationId xmlns:a16="http://schemas.microsoft.com/office/drawing/2014/main" id="{24BD804A-1016-4351-9DAB-D6EDC353B2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2" name="Picture 5">
          <a:extLst>
            <a:ext uri="{FF2B5EF4-FFF2-40B4-BE49-F238E27FC236}">
              <a16:creationId xmlns:a16="http://schemas.microsoft.com/office/drawing/2014/main" id="{89193373-E3DB-4660-843C-74D2656FEA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3" name="Picture 5">
          <a:extLst>
            <a:ext uri="{FF2B5EF4-FFF2-40B4-BE49-F238E27FC236}">
              <a16:creationId xmlns:a16="http://schemas.microsoft.com/office/drawing/2014/main" id="{5FE519BB-EF2B-4B48-B65E-088FE31F1B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4" name="Picture 5">
          <a:extLst>
            <a:ext uri="{FF2B5EF4-FFF2-40B4-BE49-F238E27FC236}">
              <a16:creationId xmlns:a16="http://schemas.microsoft.com/office/drawing/2014/main" id="{CE6E817E-33FC-478E-A673-040D8AFDEA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5" name="Picture 5">
          <a:extLst>
            <a:ext uri="{FF2B5EF4-FFF2-40B4-BE49-F238E27FC236}">
              <a16:creationId xmlns:a16="http://schemas.microsoft.com/office/drawing/2014/main" id="{90AF35EB-8576-47EF-897B-1BBDEF65C0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6" name="Picture 5">
          <a:extLst>
            <a:ext uri="{FF2B5EF4-FFF2-40B4-BE49-F238E27FC236}">
              <a16:creationId xmlns:a16="http://schemas.microsoft.com/office/drawing/2014/main" id="{5243BA06-618F-4609-8167-A1A10B39A7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7" name="Picture 5">
          <a:extLst>
            <a:ext uri="{FF2B5EF4-FFF2-40B4-BE49-F238E27FC236}">
              <a16:creationId xmlns:a16="http://schemas.microsoft.com/office/drawing/2014/main" id="{66598BB8-04FD-4D24-8C4F-D260183432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8" name="Picture 5">
          <a:extLst>
            <a:ext uri="{FF2B5EF4-FFF2-40B4-BE49-F238E27FC236}">
              <a16:creationId xmlns:a16="http://schemas.microsoft.com/office/drawing/2014/main" id="{F04FEC47-F774-4E25-AEE6-3FC0404BB0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9" name="Picture 5">
          <a:extLst>
            <a:ext uri="{FF2B5EF4-FFF2-40B4-BE49-F238E27FC236}">
              <a16:creationId xmlns:a16="http://schemas.microsoft.com/office/drawing/2014/main" id="{AF3CF833-5822-4B33-AE97-77F6BFA695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0" name="Picture 5">
          <a:extLst>
            <a:ext uri="{FF2B5EF4-FFF2-40B4-BE49-F238E27FC236}">
              <a16:creationId xmlns:a16="http://schemas.microsoft.com/office/drawing/2014/main" id="{17DDCB29-D2BD-4C09-AD04-3FED99B51F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1" name="Picture 5">
          <a:extLst>
            <a:ext uri="{FF2B5EF4-FFF2-40B4-BE49-F238E27FC236}">
              <a16:creationId xmlns:a16="http://schemas.microsoft.com/office/drawing/2014/main" id="{53C8A073-13A2-44BE-98BC-D3497D06A2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2" name="Picture 5">
          <a:extLst>
            <a:ext uri="{FF2B5EF4-FFF2-40B4-BE49-F238E27FC236}">
              <a16:creationId xmlns:a16="http://schemas.microsoft.com/office/drawing/2014/main" id="{62BA3D0D-3C78-4DF6-82A7-D51F829E3A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3" name="Picture 5">
          <a:extLst>
            <a:ext uri="{FF2B5EF4-FFF2-40B4-BE49-F238E27FC236}">
              <a16:creationId xmlns:a16="http://schemas.microsoft.com/office/drawing/2014/main" id="{C47FA885-FC1C-481F-B6F4-300C743605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4" name="Picture 5">
          <a:extLst>
            <a:ext uri="{FF2B5EF4-FFF2-40B4-BE49-F238E27FC236}">
              <a16:creationId xmlns:a16="http://schemas.microsoft.com/office/drawing/2014/main" id="{69577FB0-B1AF-45ED-8D67-6F00987DD1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EAF7C0F9-2684-4576-9F33-A7F1E1FFE4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6" name="Picture 5">
          <a:extLst>
            <a:ext uri="{FF2B5EF4-FFF2-40B4-BE49-F238E27FC236}">
              <a16:creationId xmlns:a16="http://schemas.microsoft.com/office/drawing/2014/main" id="{FF7ABCF2-EA18-4FC6-9C07-62C688A9BD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7" name="Picture 5">
          <a:extLst>
            <a:ext uri="{FF2B5EF4-FFF2-40B4-BE49-F238E27FC236}">
              <a16:creationId xmlns:a16="http://schemas.microsoft.com/office/drawing/2014/main" id="{77D35E07-5483-4D14-8E3B-AC77A5D6B1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8" name="Picture 5">
          <a:extLst>
            <a:ext uri="{FF2B5EF4-FFF2-40B4-BE49-F238E27FC236}">
              <a16:creationId xmlns:a16="http://schemas.microsoft.com/office/drawing/2014/main" id="{4C3C1239-02A4-484A-B6B7-BAAD7485B5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9" name="Picture 5">
          <a:extLst>
            <a:ext uri="{FF2B5EF4-FFF2-40B4-BE49-F238E27FC236}">
              <a16:creationId xmlns:a16="http://schemas.microsoft.com/office/drawing/2014/main" id="{FFF35339-9657-45F4-97B8-F869ABC426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0" name="Picture 5">
          <a:extLst>
            <a:ext uri="{FF2B5EF4-FFF2-40B4-BE49-F238E27FC236}">
              <a16:creationId xmlns:a16="http://schemas.microsoft.com/office/drawing/2014/main" id="{033F5FC0-2C2F-4170-A064-4F215AD06B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1" name="Picture 5">
          <a:extLst>
            <a:ext uri="{FF2B5EF4-FFF2-40B4-BE49-F238E27FC236}">
              <a16:creationId xmlns:a16="http://schemas.microsoft.com/office/drawing/2014/main" id="{845576FD-1E9F-4EFE-8687-20863E5956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2" name="Picture 5">
          <a:extLst>
            <a:ext uri="{FF2B5EF4-FFF2-40B4-BE49-F238E27FC236}">
              <a16:creationId xmlns:a16="http://schemas.microsoft.com/office/drawing/2014/main" id="{BB52082F-6B9C-4498-BA2E-51416DE8EC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3" name="Picture 5">
          <a:extLst>
            <a:ext uri="{FF2B5EF4-FFF2-40B4-BE49-F238E27FC236}">
              <a16:creationId xmlns:a16="http://schemas.microsoft.com/office/drawing/2014/main" id="{2E7ADF31-B58B-4B58-8A17-2C045DDF5B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4" name="Picture 5">
          <a:extLst>
            <a:ext uri="{FF2B5EF4-FFF2-40B4-BE49-F238E27FC236}">
              <a16:creationId xmlns:a16="http://schemas.microsoft.com/office/drawing/2014/main" id="{C63BC8C4-B261-4F03-AD29-69F135CA0D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5" name="Picture 5">
          <a:extLst>
            <a:ext uri="{FF2B5EF4-FFF2-40B4-BE49-F238E27FC236}">
              <a16:creationId xmlns:a16="http://schemas.microsoft.com/office/drawing/2014/main" id="{74B6BFBF-9C6C-420A-AF26-D8E444254F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6" name="Picture 5">
          <a:extLst>
            <a:ext uri="{FF2B5EF4-FFF2-40B4-BE49-F238E27FC236}">
              <a16:creationId xmlns:a16="http://schemas.microsoft.com/office/drawing/2014/main" id="{BBB3C963-FB24-42DB-9F56-7DF4E28071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7" name="Picture 5">
          <a:extLst>
            <a:ext uri="{FF2B5EF4-FFF2-40B4-BE49-F238E27FC236}">
              <a16:creationId xmlns:a16="http://schemas.microsoft.com/office/drawing/2014/main" id="{A363DB63-B3C5-40B7-BC7F-583100CD2A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8" name="Picture 5">
          <a:extLst>
            <a:ext uri="{FF2B5EF4-FFF2-40B4-BE49-F238E27FC236}">
              <a16:creationId xmlns:a16="http://schemas.microsoft.com/office/drawing/2014/main" id="{ED7070BA-C7AA-4980-A7AA-A5E4837CF3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9" name="Picture 5">
          <a:extLst>
            <a:ext uri="{FF2B5EF4-FFF2-40B4-BE49-F238E27FC236}">
              <a16:creationId xmlns:a16="http://schemas.microsoft.com/office/drawing/2014/main" id="{12477DEF-6C18-412B-87AA-CCEFB6CB7B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0" name="Picture 5">
          <a:extLst>
            <a:ext uri="{FF2B5EF4-FFF2-40B4-BE49-F238E27FC236}">
              <a16:creationId xmlns:a16="http://schemas.microsoft.com/office/drawing/2014/main" id="{27A162A3-07B9-4525-BFDF-787C1CA7FE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1" name="Picture 5">
          <a:extLst>
            <a:ext uri="{FF2B5EF4-FFF2-40B4-BE49-F238E27FC236}">
              <a16:creationId xmlns:a16="http://schemas.microsoft.com/office/drawing/2014/main" id="{D07BFF81-9E38-4839-AEA4-4A5C6AA927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2" name="Picture 5">
          <a:extLst>
            <a:ext uri="{FF2B5EF4-FFF2-40B4-BE49-F238E27FC236}">
              <a16:creationId xmlns:a16="http://schemas.microsoft.com/office/drawing/2014/main" id="{74B4BC5A-C0D9-47DF-A07E-6D55ED052B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3" name="Picture 5">
          <a:extLst>
            <a:ext uri="{FF2B5EF4-FFF2-40B4-BE49-F238E27FC236}">
              <a16:creationId xmlns:a16="http://schemas.microsoft.com/office/drawing/2014/main" id="{3C7A54E9-1F32-454A-9376-9A676AABB5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4" name="Picture 5">
          <a:extLst>
            <a:ext uri="{FF2B5EF4-FFF2-40B4-BE49-F238E27FC236}">
              <a16:creationId xmlns:a16="http://schemas.microsoft.com/office/drawing/2014/main" id="{C9CCBA08-5AC4-411A-84EC-88CD5EC6E4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5" name="Picture 5">
          <a:extLst>
            <a:ext uri="{FF2B5EF4-FFF2-40B4-BE49-F238E27FC236}">
              <a16:creationId xmlns:a16="http://schemas.microsoft.com/office/drawing/2014/main" id="{968214C0-9C1E-41ED-B213-0CD681B113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6" name="Picture 5">
          <a:extLst>
            <a:ext uri="{FF2B5EF4-FFF2-40B4-BE49-F238E27FC236}">
              <a16:creationId xmlns:a16="http://schemas.microsoft.com/office/drawing/2014/main" id="{FAF9A9B4-DE5E-4A66-AB26-6EE365FDCC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7" name="Picture 5">
          <a:extLst>
            <a:ext uri="{FF2B5EF4-FFF2-40B4-BE49-F238E27FC236}">
              <a16:creationId xmlns:a16="http://schemas.microsoft.com/office/drawing/2014/main" id="{0E5C29DA-9C5F-418F-B9E6-3DBB884833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8" name="Picture 5">
          <a:extLst>
            <a:ext uri="{FF2B5EF4-FFF2-40B4-BE49-F238E27FC236}">
              <a16:creationId xmlns:a16="http://schemas.microsoft.com/office/drawing/2014/main" id="{983357BD-CC26-4938-AEB9-9917B0694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9" name="Picture 5">
          <a:extLst>
            <a:ext uri="{FF2B5EF4-FFF2-40B4-BE49-F238E27FC236}">
              <a16:creationId xmlns:a16="http://schemas.microsoft.com/office/drawing/2014/main" id="{CE0B3D12-4E44-4618-B9F7-D644DC0B3F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0" name="Picture 5">
          <a:extLst>
            <a:ext uri="{FF2B5EF4-FFF2-40B4-BE49-F238E27FC236}">
              <a16:creationId xmlns:a16="http://schemas.microsoft.com/office/drawing/2014/main" id="{C4559BDE-7986-4753-872E-107D99FA86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1" name="Picture 5">
          <a:extLst>
            <a:ext uri="{FF2B5EF4-FFF2-40B4-BE49-F238E27FC236}">
              <a16:creationId xmlns:a16="http://schemas.microsoft.com/office/drawing/2014/main" id="{3FA2F7B9-5B22-4C86-9811-7A33B2EF5B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2" name="Picture 5">
          <a:extLst>
            <a:ext uri="{FF2B5EF4-FFF2-40B4-BE49-F238E27FC236}">
              <a16:creationId xmlns:a16="http://schemas.microsoft.com/office/drawing/2014/main" id="{CB1D7264-FAC3-4DF1-9DBF-261CA188F6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3" name="Picture 5">
          <a:extLst>
            <a:ext uri="{FF2B5EF4-FFF2-40B4-BE49-F238E27FC236}">
              <a16:creationId xmlns:a16="http://schemas.microsoft.com/office/drawing/2014/main" id="{3A0429E4-2F30-4B8D-87D0-6B89E3DAB5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4" name="Picture 5">
          <a:extLst>
            <a:ext uri="{FF2B5EF4-FFF2-40B4-BE49-F238E27FC236}">
              <a16:creationId xmlns:a16="http://schemas.microsoft.com/office/drawing/2014/main" id="{56D1675F-AC95-41F1-BA16-41F5F88B2D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5" name="Picture 5">
          <a:extLst>
            <a:ext uri="{FF2B5EF4-FFF2-40B4-BE49-F238E27FC236}">
              <a16:creationId xmlns:a16="http://schemas.microsoft.com/office/drawing/2014/main" id="{A8B7405A-8E39-4C67-AF0E-BA87D99AC0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6" name="Picture 5">
          <a:extLst>
            <a:ext uri="{FF2B5EF4-FFF2-40B4-BE49-F238E27FC236}">
              <a16:creationId xmlns:a16="http://schemas.microsoft.com/office/drawing/2014/main" id="{5D5B9013-CFB9-431D-875E-83F4980BC6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7" name="Picture 5">
          <a:extLst>
            <a:ext uri="{FF2B5EF4-FFF2-40B4-BE49-F238E27FC236}">
              <a16:creationId xmlns:a16="http://schemas.microsoft.com/office/drawing/2014/main" id="{31D6115E-7382-4EC8-BF18-DA999466A9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8" name="Picture 5">
          <a:extLst>
            <a:ext uri="{FF2B5EF4-FFF2-40B4-BE49-F238E27FC236}">
              <a16:creationId xmlns:a16="http://schemas.microsoft.com/office/drawing/2014/main" id="{AD2961C6-9AF2-4EBE-B01E-D8E1ED3E31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9" name="Picture 5">
          <a:extLst>
            <a:ext uri="{FF2B5EF4-FFF2-40B4-BE49-F238E27FC236}">
              <a16:creationId xmlns:a16="http://schemas.microsoft.com/office/drawing/2014/main" id="{BCB69C21-B3F5-4FD8-9AB2-7E8220DCDF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0" name="Picture 5">
          <a:extLst>
            <a:ext uri="{FF2B5EF4-FFF2-40B4-BE49-F238E27FC236}">
              <a16:creationId xmlns:a16="http://schemas.microsoft.com/office/drawing/2014/main" id="{9C35084D-8D48-40E2-B3AE-1D9D2B8309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1" name="Picture 5">
          <a:extLst>
            <a:ext uri="{FF2B5EF4-FFF2-40B4-BE49-F238E27FC236}">
              <a16:creationId xmlns:a16="http://schemas.microsoft.com/office/drawing/2014/main" id="{5B3979D2-F9CE-4F82-B518-A6CF16A191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2" name="Picture 5">
          <a:extLst>
            <a:ext uri="{FF2B5EF4-FFF2-40B4-BE49-F238E27FC236}">
              <a16:creationId xmlns:a16="http://schemas.microsoft.com/office/drawing/2014/main" id="{7C6AB20E-4F0F-4A1F-96A0-BE42AF3DAE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3" name="Picture 5">
          <a:extLst>
            <a:ext uri="{FF2B5EF4-FFF2-40B4-BE49-F238E27FC236}">
              <a16:creationId xmlns:a16="http://schemas.microsoft.com/office/drawing/2014/main" id="{66A2273D-4061-41E2-8F41-4654B8A9B3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4" name="Picture 5">
          <a:extLst>
            <a:ext uri="{FF2B5EF4-FFF2-40B4-BE49-F238E27FC236}">
              <a16:creationId xmlns:a16="http://schemas.microsoft.com/office/drawing/2014/main" id="{9E6513E4-D7B0-4006-9796-8F79E84453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5" name="Picture 5">
          <a:extLst>
            <a:ext uri="{FF2B5EF4-FFF2-40B4-BE49-F238E27FC236}">
              <a16:creationId xmlns:a16="http://schemas.microsoft.com/office/drawing/2014/main" id="{19294389-FDD7-4368-BE0C-8B8FD7BB29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6" name="Picture 5">
          <a:extLst>
            <a:ext uri="{FF2B5EF4-FFF2-40B4-BE49-F238E27FC236}">
              <a16:creationId xmlns:a16="http://schemas.microsoft.com/office/drawing/2014/main" id="{D6D07BEE-793A-4C7C-8BB5-070F386110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7" name="Picture 5">
          <a:extLst>
            <a:ext uri="{FF2B5EF4-FFF2-40B4-BE49-F238E27FC236}">
              <a16:creationId xmlns:a16="http://schemas.microsoft.com/office/drawing/2014/main" id="{F816D83D-253C-4406-B33C-781B2D32B9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8" name="Picture 5">
          <a:extLst>
            <a:ext uri="{FF2B5EF4-FFF2-40B4-BE49-F238E27FC236}">
              <a16:creationId xmlns:a16="http://schemas.microsoft.com/office/drawing/2014/main" id="{CAC38361-651F-4C14-8E22-0415C52BC7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9" name="Picture 5">
          <a:extLst>
            <a:ext uri="{FF2B5EF4-FFF2-40B4-BE49-F238E27FC236}">
              <a16:creationId xmlns:a16="http://schemas.microsoft.com/office/drawing/2014/main" id="{8A0F7754-82CB-4BDA-B394-373878BAD8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0" name="Picture 5">
          <a:extLst>
            <a:ext uri="{FF2B5EF4-FFF2-40B4-BE49-F238E27FC236}">
              <a16:creationId xmlns:a16="http://schemas.microsoft.com/office/drawing/2014/main" id="{56DC9FC6-127C-4466-826F-558C36D15C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1" name="Picture 5">
          <a:extLst>
            <a:ext uri="{FF2B5EF4-FFF2-40B4-BE49-F238E27FC236}">
              <a16:creationId xmlns:a16="http://schemas.microsoft.com/office/drawing/2014/main" id="{7BCEA22E-6DD2-4715-A9E5-9C1A635CA3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2" name="Picture 5">
          <a:extLst>
            <a:ext uri="{FF2B5EF4-FFF2-40B4-BE49-F238E27FC236}">
              <a16:creationId xmlns:a16="http://schemas.microsoft.com/office/drawing/2014/main" id="{3FB70369-63E7-49D4-9D1B-0CBBA6E41F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3" name="Picture 5">
          <a:extLst>
            <a:ext uri="{FF2B5EF4-FFF2-40B4-BE49-F238E27FC236}">
              <a16:creationId xmlns:a16="http://schemas.microsoft.com/office/drawing/2014/main" id="{90D77A41-2EA0-4081-B76A-27637F8485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4" name="Picture 5">
          <a:extLst>
            <a:ext uri="{FF2B5EF4-FFF2-40B4-BE49-F238E27FC236}">
              <a16:creationId xmlns:a16="http://schemas.microsoft.com/office/drawing/2014/main" id="{51905F9A-496D-41D9-BBFA-FE0F7812CD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5" name="Picture 5">
          <a:extLst>
            <a:ext uri="{FF2B5EF4-FFF2-40B4-BE49-F238E27FC236}">
              <a16:creationId xmlns:a16="http://schemas.microsoft.com/office/drawing/2014/main" id="{0412DDAA-EC27-4423-8136-94BFB6728C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6" name="Picture 5">
          <a:extLst>
            <a:ext uri="{FF2B5EF4-FFF2-40B4-BE49-F238E27FC236}">
              <a16:creationId xmlns:a16="http://schemas.microsoft.com/office/drawing/2014/main" id="{37C860BF-EE2D-47C9-AE43-970B81AB0E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7" name="Picture 5">
          <a:extLst>
            <a:ext uri="{FF2B5EF4-FFF2-40B4-BE49-F238E27FC236}">
              <a16:creationId xmlns:a16="http://schemas.microsoft.com/office/drawing/2014/main" id="{6365BC07-968B-4D17-9EA4-45B0ADF6EA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8" name="Picture 5">
          <a:extLst>
            <a:ext uri="{FF2B5EF4-FFF2-40B4-BE49-F238E27FC236}">
              <a16:creationId xmlns:a16="http://schemas.microsoft.com/office/drawing/2014/main" id="{6C5D7E36-01A6-4FFD-9C58-5038D95ECE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9" name="Picture 5">
          <a:extLst>
            <a:ext uri="{FF2B5EF4-FFF2-40B4-BE49-F238E27FC236}">
              <a16:creationId xmlns:a16="http://schemas.microsoft.com/office/drawing/2014/main" id="{6BE7F556-8D91-4061-ABBD-E12104BCFF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0" name="Picture 5">
          <a:extLst>
            <a:ext uri="{FF2B5EF4-FFF2-40B4-BE49-F238E27FC236}">
              <a16:creationId xmlns:a16="http://schemas.microsoft.com/office/drawing/2014/main" id="{A38ED959-4D93-4572-A3CA-BDB76166FD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1" name="Picture 5">
          <a:extLst>
            <a:ext uri="{FF2B5EF4-FFF2-40B4-BE49-F238E27FC236}">
              <a16:creationId xmlns:a16="http://schemas.microsoft.com/office/drawing/2014/main" id="{4ECE4200-5F5B-4CCD-B249-147355102A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2" name="Picture 5">
          <a:extLst>
            <a:ext uri="{FF2B5EF4-FFF2-40B4-BE49-F238E27FC236}">
              <a16:creationId xmlns:a16="http://schemas.microsoft.com/office/drawing/2014/main" id="{730D51FD-A19F-4262-9094-D7D0B20151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3" name="Picture 5">
          <a:extLst>
            <a:ext uri="{FF2B5EF4-FFF2-40B4-BE49-F238E27FC236}">
              <a16:creationId xmlns:a16="http://schemas.microsoft.com/office/drawing/2014/main" id="{3B1110BB-7466-4156-B858-9BFE77E5A0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4" name="Picture 5">
          <a:extLst>
            <a:ext uri="{FF2B5EF4-FFF2-40B4-BE49-F238E27FC236}">
              <a16:creationId xmlns:a16="http://schemas.microsoft.com/office/drawing/2014/main" id="{76C2BD11-4ACC-4153-81B0-6926F228DB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5" name="Picture 5">
          <a:extLst>
            <a:ext uri="{FF2B5EF4-FFF2-40B4-BE49-F238E27FC236}">
              <a16:creationId xmlns:a16="http://schemas.microsoft.com/office/drawing/2014/main" id="{CCBEA7C2-302D-4440-BD02-D277BE09B0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6" name="Picture 5">
          <a:extLst>
            <a:ext uri="{FF2B5EF4-FFF2-40B4-BE49-F238E27FC236}">
              <a16:creationId xmlns:a16="http://schemas.microsoft.com/office/drawing/2014/main" id="{92C630B9-56BA-47F2-8E20-FA1C10B58A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7" name="Picture 5">
          <a:extLst>
            <a:ext uri="{FF2B5EF4-FFF2-40B4-BE49-F238E27FC236}">
              <a16:creationId xmlns:a16="http://schemas.microsoft.com/office/drawing/2014/main" id="{BBAD6DEE-6CF6-43A3-BD96-AA411C4099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8" name="Picture 5">
          <a:extLst>
            <a:ext uri="{FF2B5EF4-FFF2-40B4-BE49-F238E27FC236}">
              <a16:creationId xmlns:a16="http://schemas.microsoft.com/office/drawing/2014/main" id="{1B55D697-3A1F-4DD7-BD34-E9AFC28DB2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9" name="Picture 5">
          <a:extLst>
            <a:ext uri="{FF2B5EF4-FFF2-40B4-BE49-F238E27FC236}">
              <a16:creationId xmlns:a16="http://schemas.microsoft.com/office/drawing/2014/main" id="{6EF621B8-C992-4D56-821F-2CBC28D318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0" name="Picture 5">
          <a:extLst>
            <a:ext uri="{FF2B5EF4-FFF2-40B4-BE49-F238E27FC236}">
              <a16:creationId xmlns:a16="http://schemas.microsoft.com/office/drawing/2014/main" id="{E34B0944-D902-4D44-8CEC-AA141FA4FF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1" name="Picture 5">
          <a:extLst>
            <a:ext uri="{FF2B5EF4-FFF2-40B4-BE49-F238E27FC236}">
              <a16:creationId xmlns:a16="http://schemas.microsoft.com/office/drawing/2014/main" id="{72797907-5A9F-4EC3-8966-760E63208A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2" name="Picture 5">
          <a:extLst>
            <a:ext uri="{FF2B5EF4-FFF2-40B4-BE49-F238E27FC236}">
              <a16:creationId xmlns:a16="http://schemas.microsoft.com/office/drawing/2014/main" id="{B0E899C9-0292-4A9F-ABED-AA7B287847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3" name="Picture 5">
          <a:extLst>
            <a:ext uri="{FF2B5EF4-FFF2-40B4-BE49-F238E27FC236}">
              <a16:creationId xmlns:a16="http://schemas.microsoft.com/office/drawing/2014/main" id="{8FC88C0A-9F55-4987-AE99-D53C2EE2B9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4" name="Picture 5">
          <a:extLst>
            <a:ext uri="{FF2B5EF4-FFF2-40B4-BE49-F238E27FC236}">
              <a16:creationId xmlns:a16="http://schemas.microsoft.com/office/drawing/2014/main" id="{CBB7A03D-3FF8-48D0-9F0E-391A1A25E3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5" name="Picture 5">
          <a:extLst>
            <a:ext uri="{FF2B5EF4-FFF2-40B4-BE49-F238E27FC236}">
              <a16:creationId xmlns:a16="http://schemas.microsoft.com/office/drawing/2014/main" id="{6C4ADB37-B091-4B7E-9AA4-72B98B540D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6" name="Picture 5">
          <a:extLst>
            <a:ext uri="{FF2B5EF4-FFF2-40B4-BE49-F238E27FC236}">
              <a16:creationId xmlns:a16="http://schemas.microsoft.com/office/drawing/2014/main" id="{E2CDEF75-D232-496D-8190-59AE711254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7" name="Picture 5">
          <a:extLst>
            <a:ext uri="{FF2B5EF4-FFF2-40B4-BE49-F238E27FC236}">
              <a16:creationId xmlns:a16="http://schemas.microsoft.com/office/drawing/2014/main" id="{912FF658-DBEB-40E1-92D9-E7B500B2B1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8" name="Picture 5">
          <a:extLst>
            <a:ext uri="{FF2B5EF4-FFF2-40B4-BE49-F238E27FC236}">
              <a16:creationId xmlns:a16="http://schemas.microsoft.com/office/drawing/2014/main" id="{ABCADD29-2306-46D2-9392-28A5FAC8C5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9" name="Picture 5">
          <a:extLst>
            <a:ext uri="{FF2B5EF4-FFF2-40B4-BE49-F238E27FC236}">
              <a16:creationId xmlns:a16="http://schemas.microsoft.com/office/drawing/2014/main" id="{21328225-0BEB-4167-A41C-F9AD19D4CA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30" name="Picture 5">
          <a:extLst>
            <a:ext uri="{FF2B5EF4-FFF2-40B4-BE49-F238E27FC236}">
              <a16:creationId xmlns:a16="http://schemas.microsoft.com/office/drawing/2014/main" id="{E454BF19-F2E9-470E-915D-FA6E3F9E9B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31" name="Picture 5">
          <a:extLst>
            <a:ext uri="{FF2B5EF4-FFF2-40B4-BE49-F238E27FC236}">
              <a16:creationId xmlns:a16="http://schemas.microsoft.com/office/drawing/2014/main" id="{416EC089-D1AA-48F1-8B25-7992F434A4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32" name="Picture 5">
          <a:extLst>
            <a:ext uri="{FF2B5EF4-FFF2-40B4-BE49-F238E27FC236}">
              <a16:creationId xmlns:a16="http://schemas.microsoft.com/office/drawing/2014/main" id="{467681BF-D66A-451A-AC40-A9C6CDEC2F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33" name="Picture 5">
          <a:extLst>
            <a:ext uri="{FF2B5EF4-FFF2-40B4-BE49-F238E27FC236}">
              <a16:creationId xmlns:a16="http://schemas.microsoft.com/office/drawing/2014/main" id="{7300DBD8-F51F-41D4-A739-4875B7C01D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34" name="Picture 5">
          <a:extLst>
            <a:ext uri="{FF2B5EF4-FFF2-40B4-BE49-F238E27FC236}">
              <a16:creationId xmlns:a16="http://schemas.microsoft.com/office/drawing/2014/main" id="{2AED54A2-09EA-477D-94C2-F02FA1C0B2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35" name="Picture 5">
          <a:extLst>
            <a:ext uri="{FF2B5EF4-FFF2-40B4-BE49-F238E27FC236}">
              <a16:creationId xmlns:a16="http://schemas.microsoft.com/office/drawing/2014/main" id="{9D941B05-A7BB-4021-A013-3CA9C4A352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36" name="Picture 5">
          <a:extLst>
            <a:ext uri="{FF2B5EF4-FFF2-40B4-BE49-F238E27FC236}">
              <a16:creationId xmlns:a16="http://schemas.microsoft.com/office/drawing/2014/main" id="{42FD1CB2-14C8-4344-B0C4-A7CF3B03B5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37" name="Picture 5">
          <a:extLst>
            <a:ext uri="{FF2B5EF4-FFF2-40B4-BE49-F238E27FC236}">
              <a16:creationId xmlns:a16="http://schemas.microsoft.com/office/drawing/2014/main" id="{06B80C6D-13FD-4E35-B710-13A26AEE67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38" name="Picture 5">
          <a:extLst>
            <a:ext uri="{FF2B5EF4-FFF2-40B4-BE49-F238E27FC236}">
              <a16:creationId xmlns:a16="http://schemas.microsoft.com/office/drawing/2014/main" id="{FAC9A127-02E3-48B8-A3C6-AF65E0C88C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39" name="Picture 5">
          <a:extLst>
            <a:ext uri="{FF2B5EF4-FFF2-40B4-BE49-F238E27FC236}">
              <a16:creationId xmlns:a16="http://schemas.microsoft.com/office/drawing/2014/main" id="{E767E6F5-52DD-4BE8-989C-382BA1BC47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40" name="Picture 5">
          <a:extLst>
            <a:ext uri="{FF2B5EF4-FFF2-40B4-BE49-F238E27FC236}">
              <a16:creationId xmlns:a16="http://schemas.microsoft.com/office/drawing/2014/main" id="{15E332DA-E365-4730-B946-CEE2DFC792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41" name="Picture 5">
          <a:extLst>
            <a:ext uri="{FF2B5EF4-FFF2-40B4-BE49-F238E27FC236}">
              <a16:creationId xmlns:a16="http://schemas.microsoft.com/office/drawing/2014/main" id="{F20D0F5B-B4D9-42E7-9D2B-BF55F5234B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42" name="Picture 5">
          <a:extLst>
            <a:ext uri="{FF2B5EF4-FFF2-40B4-BE49-F238E27FC236}">
              <a16:creationId xmlns:a16="http://schemas.microsoft.com/office/drawing/2014/main" id="{01A9DF36-2EE1-4C88-BC84-5A48E5B2E5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43" name="Picture 5">
          <a:extLst>
            <a:ext uri="{FF2B5EF4-FFF2-40B4-BE49-F238E27FC236}">
              <a16:creationId xmlns:a16="http://schemas.microsoft.com/office/drawing/2014/main" id="{C0A6C473-7879-4791-8051-F35AFF65AC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44" name="Picture 5">
          <a:extLst>
            <a:ext uri="{FF2B5EF4-FFF2-40B4-BE49-F238E27FC236}">
              <a16:creationId xmlns:a16="http://schemas.microsoft.com/office/drawing/2014/main" id="{9CFC69AA-E6A5-4D36-83AB-A304B4342C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45" name="Picture 5">
          <a:extLst>
            <a:ext uri="{FF2B5EF4-FFF2-40B4-BE49-F238E27FC236}">
              <a16:creationId xmlns:a16="http://schemas.microsoft.com/office/drawing/2014/main" id="{12AA2595-9544-4834-AE05-9A981B7C6A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46" name="Picture 5">
          <a:extLst>
            <a:ext uri="{FF2B5EF4-FFF2-40B4-BE49-F238E27FC236}">
              <a16:creationId xmlns:a16="http://schemas.microsoft.com/office/drawing/2014/main" id="{219082CC-2557-47BE-8F11-35396EE0E9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47" name="Picture 5">
          <a:extLst>
            <a:ext uri="{FF2B5EF4-FFF2-40B4-BE49-F238E27FC236}">
              <a16:creationId xmlns:a16="http://schemas.microsoft.com/office/drawing/2014/main" id="{CB1526AE-60B6-4F6B-8555-E8B94F3C61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48" name="Picture 5">
          <a:extLst>
            <a:ext uri="{FF2B5EF4-FFF2-40B4-BE49-F238E27FC236}">
              <a16:creationId xmlns:a16="http://schemas.microsoft.com/office/drawing/2014/main" id="{D3D3CB3F-55D7-4F26-B0C0-23C64702DC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49" name="Picture 5">
          <a:extLst>
            <a:ext uri="{FF2B5EF4-FFF2-40B4-BE49-F238E27FC236}">
              <a16:creationId xmlns:a16="http://schemas.microsoft.com/office/drawing/2014/main" id="{59703872-99CC-43DB-80FC-2D1E04B9F6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50" name="Picture 5">
          <a:extLst>
            <a:ext uri="{FF2B5EF4-FFF2-40B4-BE49-F238E27FC236}">
              <a16:creationId xmlns:a16="http://schemas.microsoft.com/office/drawing/2014/main" id="{D44739DD-B2D8-4C0C-B9B4-73833F8D8E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51" name="Picture 5">
          <a:extLst>
            <a:ext uri="{FF2B5EF4-FFF2-40B4-BE49-F238E27FC236}">
              <a16:creationId xmlns:a16="http://schemas.microsoft.com/office/drawing/2014/main" id="{5E7B1B29-4C65-4118-AE63-05EC5136D5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52" name="Picture 5">
          <a:extLst>
            <a:ext uri="{FF2B5EF4-FFF2-40B4-BE49-F238E27FC236}">
              <a16:creationId xmlns:a16="http://schemas.microsoft.com/office/drawing/2014/main" id="{0DBC6A25-D43B-4236-8EDC-DD4DF6822F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53" name="Picture 5">
          <a:extLst>
            <a:ext uri="{FF2B5EF4-FFF2-40B4-BE49-F238E27FC236}">
              <a16:creationId xmlns:a16="http://schemas.microsoft.com/office/drawing/2014/main" id="{74A6850A-F64B-4EED-B830-C94E276C3C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54" name="Picture 5">
          <a:extLst>
            <a:ext uri="{FF2B5EF4-FFF2-40B4-BE49-F238E27FC236}">
              <a16:creationId xmlns:a16="http://schemas.microsoft.com/office/drawing/2014/main" id="{B7C7A8F8-8107-4F36-9941-5BE93C55C4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55" name="Picture 5">
          <a:extLst>
            <a:ext uri="{FF2B5EF4-FFF2-40B4-BE49-F238E27FC236}">
              <a16:creationId xmlns:a16="http://schemas.microsoft.com/office/drawing/2014/main" id="{360F5958-8CAC-496E-A126-DE05C6A60A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56" name="Picture 5">
          <a:extLst>
            <a:ext uri="{FF2B5EF4-FFF2-40B4-BE49-F238E27FC236}">
              <a16:creationId xmlns:a16="http://schemas.microsoft.com/office/drawing/2014/main" id="{A73D0755-273D-4460-B147-A4A5A59307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57" name="Picture 5">
          <a:extLst>
            <a:ext uri="{FF2B5EF4-FFF2-40B4-BE49-F238E27FC236}">
              <a16:creationId xmlns:a16="http://schemas.microsoft.com/office/drawing/2014/main" id="{0DFC67E3-2BFA-4197-9214-4370252C7B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58" name="Picture 5">
          <a:extLst>
            <a:ext uri="{FF2B5EF4-FFF2-40B4-BE49-F238E27FC236}">
              <a16:creationId xmlns:a16="http://schemas.microsoft.com/office/drawing/2014/main" id="{E169F63E-2329-4521-B4B6-56869E9FA2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59" name="Picture 5">
          <a:extLst>
            <a:ext uri="{FF2B5EF4-FFF2-40B4-BE49-F238E27FC236}">
              <a16:creationId xmlns:a16="http://schemas.microsoft.com/office/drawing/2014/main" id="{BB702E82-DF03-44B8-9396-AAFACB10B2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60" name="Picture 5">
          <a:extLst>
            <a:ext uri="{FF2B5EF4-FFF2-40B4-BE49-F238E27FC236}">
              <a16:creationId xmlns:a16="http://schemas.microsoft.com/office/drawing/2014/main" id="{AA2495C0-8730-4571-8FB3-ADF013758B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61" name="Picture 5">
          <a:extLst>
            <a:ext uri="{FF2B5EF4-FFF2-40B4-BE49-F238E27FC236}">
              <a16:creationId xmlns:a16="http://schemas.microsoft.com/office/drawing/2014/main" id="{B8B821DD-DB86-4E9D-9DF3-BBA8B1EBC2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62" name="Picture 5">
          <a:extLst>
            <a:ext uri="{FF2B5EF4-FFF2-40B4-BE49-F238E27FC236}">
              <a16:creationId xmlns:a16="http://schemas.microsoft.com/office/drawing/2014/main" id="{32F50BD2-3FCE-4ABA-97F5-29FA85A957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63" name="Picture 5">
          <a:extLst>
            <a:ext uri="{FF2B5EF4-FFF2-40B4-BE49-F238E27FC236}">
              <a16:creationId xmlns:a16="http://schemas.microsoft.com/office/drawing/2014/main" id="{AAB4ADBD-611C-48ED-BCEB-27C9E5FC85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64" name="Picture 5">
          <a:extLst>
            <a:ext uri="{FF2B5EF4-FFF2-40B4-BE49-F238E27FC236}">
              <a16:creationId xmlns:a16="http://schemas.microsoft.com/office/drawing/2014/main" id="{A1C2B171-07AC-46B4-BBEE-9C6667D74C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65" name="Picture 5">
          <a:extLst>
            <a:ext uri="{FF2B5EF4-FFF2-40B4-BE49-F238E27FC236}">
              <a16:creationId xmlns:a16="http://schemas.microsoft.com/office/drawing/2014/main" id="{1DFBAAF3-1957-4F09-8D6F-1D39CE92C8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66" name="Picture 5">
          <a:extLst>
            <a:ext uri="{FF2B5EF4-FFF2-40B4-BE49-F238E27FC236}">
              <a16:creationId xmlns:a16="http://schemas.microsoft.com/office/drawing/2014/main" id="{8EF342C8-93E7-48F9-AA11-8CEE732C4E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67" name="Picture 5">
          <a:extLst>
            <a:ext uri="{FF2B5EF4-FFF2-40B4-BE49-F238E27FC236}">
              <a16:creationId xmlns:a16="http://schemas.microsoft.com/office/drawing/2014/main" id="{BD1A8069-2D46-474D-B50F-638E686551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68" name="Picture 5">
          <a:extLst>
            <a:ext uri="{FF2B5EF4-FFF2-40B4-BE49-F238E27FC236}">
              <a16:creationId xmlns:a16="http://schemas.microsoft.com/office/drawing/2014/main" id="{31AD2C2C-C37E-4C5C-8300-3A353B7351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69" name="Picture 5">
          <a:extLst>
            <a:ext uri="{FF2B5EF4-FFF2-40B4-BE49-F238E27FC236}">
              <a16:creationId xmlns:a16="http://schemas.microsoft.com/office/drawing/2014/main" id="{AF4050F2-2D8A-485C-BBAC-EEEBFF982A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70" name="Picture 5">
          <a:extLst>
            <a:ext uri="{FF2B5EF4-FFF2-40B4-BE49-F238E27FC236}">
              <a16:creationId xmlns:a16="http://schemas.microsoft.com/office/drawing/2014/main" id="{7DE3439E-228D-4C5A-9F21-4D2CB2CB09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71" name="Picture 5">
          <a:extLst>
            <a:ext uri="{FF2B5EF4-FFF2-40B4-BE49-F238E27FC236}">
              <a16:creationId xmlns:a16="http://schemas.microsoft.com/office/drawing/2014/main" id="{58D0CB17-DFFF-413C-A562-177771A5D5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72" name="Picture 5">
          <a:extLst>
            <a:ext uri="{FF2B5EF4-FFF2-40B4-BE49-F238E27FC236}">
              <a16:creationId xmlns:a16="http://schemas.microsoft.com/office/drawing/2014/main" id="{490BFE8C-4640-465E-B864-28C494D84B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73" name="Picture 5">
          <a:extLst>
            <a:ext uri="{FF2B5EF4-FFF2-40B4-BE49-F238E27FC236}">
              <a16:creationId xmlns:a16="http://schemas.microsoft.com/office/drawing/2014/main" id="{D80F66CB-F1E9-4BF3-978F-9660F98530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74" name="Picture 5">
          <a:extLst>
            <a:ext uri="{FF2B5EF4-FFF2-40B4-BE49-F238E27FC236}">
              <a16:creationId xmlns:a16="http://schemas.microsoft.com/office/drawing/2014/main" id="{75BDC4F0-F977-4838-A34B-653C23D55D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75" name="Picture 5">
          <a:extLst>
            <a:ext uri="{FF2B5EF4-FFF2-40B4-BE49-F238E27FC236}">
              <a16:creationId xmlns:a16="http://schemas.microsoft.com/office/drawing/2014/main" id="{94BC2040-300D-44EE-896D-FAE1ED537D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76" name="Picture 5">
          <a:extLst>
            <a:ext uri="{FF2B5EF4-FFF2-40B4-BE49-F238E27FC236}">
              <a16:creationId xmlns:a16="http://schemas.microsoft.com/office/drawing/2014/main" id="{B628E870-7621-4E41-98F6-3CFF71168A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77" name="Picture 5">
          <a:extLst>
            <a:ext uri="{FF2B5EF4-FFF2-40B4-BE49-F238E27FC236}">
              <a16:creationId xmlns:a16="http://schemas.microsoft.com/office/drawing/2014/main" id="{8478FE6C-B9BD-4F9B-A64B-28BBA6FD06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78" name="Picture 5">
          <a:extLst>
            <a:ext uri="{FF2B5EF4-FFF2-40B4-BE49-F238E27FC236}">
              <a16:creationId xmlns:a16="http://schemas.microsoft.com/office/drawing/2014/main" id="{0CAE97F4-E5C6-4870-86C8-9139023AB4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79" name="Picture 5">
          <a:extLst>
            <a:ext uri="{FF2B5EF4-FFF2-40B4-BE49-F238E27FC236}">
              <a16:creationId xmlns:a16="http://schemas.microsoft.com/office/drawing/2014/main" id="{C3B22916-7DD6-40C3-8649-C204ECF5E4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80" name="Picture 5">
          <a:extLst>
            <a:ext uri="{FF2B5EF4-FFF2-40B4-BE49-F238E27FC236}">
              <a16:creationId xmlns:a16="http://schemas.microsoft.com/office/drawing/2014/main" id="{8BE28A49-6FD2-4753-8C8E-EA2ABFDBED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81" name="Picture 5">
          <a:extLst>
            <a:ext uri="{FF2B5EF4-FFF2-40B4-BE49-F238E27FC236}">
              <a16:creationId xmlns:a16="http://schemas.microsoft.com/office/drawing/2014/main" id="{19F6DAA5-179E-47A5-A44B-2EBB523F6E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82" name="Picture 5">
          <a:extLst>
            <a:ext uri="{FF2B5EF4-FFF2-40B4-BE49-F238E27FC236}">
              <a16:creationId xmlns:a16="http://schemas.microsoft.com/office/drawing/2014/main" id="{08375AAF-ED5D-4296-9D05-2A4EC1D48F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83" name="Picture 5">
          <a:extLst>
            <a:ext uri="{FF2B5EF4-FFF2-40B4-BE49-F238E27FC236}">
              <a16:creationId xmlns:a16="http://schemas.microsoft.com/office/drawing/2014/main" id="{7A5E31E3-5CC2-44BD-8B56-540D78220B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84" name="Picture 5">
          <a:extLst>
            <a:ext uri="{FF2B5EF4-FFF2-40B4-BE49-F238E27FC236}">
              <a16:creationId xmlns:a16="http://schemas.microsoft.com/office/drawing/2014/main" id="{B2D38E41-CB0D-4AA8-A850-A9FCD173CB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85" name="Picture 5">
          <a:extLst>
            <a:ext uri="{FF2B5EF4-FFF2-40B4-BE49-F238E27FC236}">
              <a16:creationId xmlns:a16="http://schemas.microsoft.com/office/drawing/2014/main" id="{5618810C-20D2-4678-B163-97ED5C05C5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86" name="Picture 5">
          <a:extLst>
            <a:ext uri="{FF2B5EF4-FFF2-40B4-BE49-F238E27FC236}">
              <a16:creationId xmlns:a16="http://schemas.microsoft.com/office/drawing/2014/main" id="{68799F84-EE9A-466F-8C72-346270A097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87" name="Picture 5">
          <a:extLst>
            <a:ext uri="{FF2B5EF4-FFF2-40B4-BE49-F238E27FC236}">
              <a16:creationId xmlns:a16="http://schemas.microsoft.com/office/drawing/2014/main" id="{3E35A6D3-1B24-4D42-8BDB-F0FC170A92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88" name="Picture 5">
          <a:extLst>
            <a:ext uri="{FF2B5EF4-FFF2-40B4-BE49-F238E27FC236}">
              <a16:creationId xmlns:a16="http://schemas.microsoft.com/office/drawing/2014/main" id="{6FDDAF9D-7213-4F72-A389-4E450644E3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89" name="Picture 5">
          <a:extLst>
            <a:ext uri="{FF2B5EF4-FFF2-40B4-BE49-F238E27FC236}">
              <a16:creationId xmlns:a16="http://schemas.microsoft.com/office/drawing/2014/main" id="{BA252FE7-9EA2-4E42-8951-FD8274B3A8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90" name="Picture 5">
          <a:extLst>
            <a:ext uri="{FF2B5EF4-FFF2-40B4-BE49-F238E27FC236}">
              <a16:creationId xmlns:a16="http://schemas.microsoft.com/office/drawing/2014/main" id="{6D41EBEA-3563-4F3E-8BEA-459BDEB5F0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91" name="Picture 5">
          <a:extLst>
            <a:ext uri="{FF2B5EF4-FFF2-40B4-BE49-F238E27FC236}">
              <a16:creationId xmlns:a16="http://schemas.microsoft.com/office/drawing/2014/main" id="{81F944DD-3899-4CD2-9FC1-FEB565360C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92" name="Picture 5">
          <a:extLst>
            <a:ext uri="{FF2B5EF4-FFF2-40B4-BE49-F238E27FC236}">
              <a16:creationId xmlns:a16="http://schemas.microsoft.com/office/drawing/2014/main" id="{6F358E39-1670-4A5C-B55F-293D6B9833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93" name="Picture 5">
          <a:extLst>
            <a:ext uri="{FF2B5EF4-FFF2-40B4-BE49-F238E27FC236}">
              <a16:creationId xmlns:a16="http://schemas.microsoft.com/office/drawing/2014/main" id="{290C722C-6B82-4D33-94AC-0E642BF3417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94" name="Picture 5">
          <a:extLst>
            <a:ext uri="{FF2B5EF4-FFF2-40B4-BE49-F238E27FC236}">
              <a16:creationId xmlns:a16="http://schemas.microsoft.com/office/drawing/2014/main" id="{90CEA588-95D2-4B65-8B07-27F4070B04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95" name="Picture 5">
          <a:extLst>
            <a:ext uri="{FF2B5EF4-FFF2-40B4-BE49-F238E27FC236}">
              <a16:creationId xmlns:a16="http://schemas.microsoft.com/office/drawing/2014/main" id="{509D762F-9E96-47BA-8D1A-82C6B87A43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96" name="Picture 5">
          <a:extLst>
            <a:ext uri="{FF2B5EF4-FFF2-40B4-BE49-F238E27FC236}">
              <a16:creationId xmlns:a16="http://schemas.microsoft.com/office/drawing/2014/main" id="{A7302E45-EAE7-4927-8590-E47D1D8D21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97" name="Picture 5">
          <a:extLst>
            <a:ext uri="{FF2B5EF4-FFF2-40B4-BE49-F238E27FC236}">
              <a16:creationId xmlns:a16="http://schemas.microsoft.com/office/drawing/2014/main" id="{EDF453A7-FBA4-4FD6-A5F7-510B6EFFD1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98" name="Picture 5">
          <a:extLst>
            <a:ext uri="{FF2B5EF4-FFF2-40B4-BE49-F238E27FC236}">
              <a16:creationId xmlns:a16="http://schemas.microsoft.com/office/drawing/2014/main" id="{0CE2A5DC-397B-4FC7-A6E9-B181253A6F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99" name="Picture 5">
          <a:extLst>
            <a:ext uri="{FF2B5EF4-FFF2-40B4-BE49-F238E27FC236}">
              <a16:creationId xmlns:a16="http://schemas.microsoft.com/office/drawing/2014/main" id="{A20125BD-9555-48D4-9FE6-93DBCE5FC9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00" name="Picture 5">
          <a:extLst>
            <a:ext uri="{FF2B5EF4-FFF2-40B4-BE49-F238E27FC236}">
              <a16:creationId xmlns:a16="http://schemas.microsoft.com/office/drawing/2014/main" id="{3F02956C-F6BE-4ADF-B744-642F9F69F5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01" name="Picture 5">
          <a:extLst>
            <a:ext uri="{FF2B5EF4-FFF2-40B4-BE49-F238E27FC236}">
              <a16:creationId xmlns:a16="http://schemas.microsoft.com/office/drawing/2014/main" id="{C0D2E68F-CA5A-4FFD-8E61-D8FD5EA74B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02" name="Picture 5">
          <a:extLst>
            <a:ext uri="{FF2B5EF4-FFF2-40B4-BE49-F238E27FC236}">
              <a16:creationId xmlns:a16="http://schemas.microsoft.com/office/drawing/2014/main" id="{509C1D2F-34A2-4D65-AE9E-58706DCE82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03" name="Picture 5">
          <a:extLst>
            <a:ext uri="{FF2B5EF4-FFF2-40B4-BE49-F238E27FC236}">
              <a16:creationId xmlns:a16="http://schemas.microsoft.com/office/drawing/2014/main" id="{14E924E6-2E1C-433E-8F1F-AAC3614149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04" name="Picture 5">
          <a:extLst>
            <a:ext uri="{FF2B5EF4-FFF2-40B4-BE49-F238E27FC236}">
              <a16:creationId xmlns:a16="http://schemas.microsoft.com/office/drawing/2014/main" id="{CA3CDB80-A4E4-41D3-BFC4-B311847F99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05" name="Picture 5">
          <a:extLst>
            <a:ext uri="{FF2B5EF4-FFF2-40B4-BE49-F238E27FC236}">
              <a16:creationId xmlns:a16="http://schemas.microsoft.com/office/drawing/2014/main" id="{1AB6175F-CF2D-4E20-A32A-601399080F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06" name="Picture 5">
          <a:extLst>
            <a:ext uri="{FF2B5EF4-FFF2-40B4-BE49-F238E27FC236}">
              <a16:creationId xmlns:a16="http://schemas.microsoft.com/office/drawing/2014/main" id="{1FB241ED-4804-4606-BE96-4DAE5EB559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07" name="Picture 5">
          <a:extLst>
            <a:ext uri="{FF2B5EF4-FFF2-40B4-BE49-F238E27FC236}">
              <a16:creationId xmlns:a16="http://schemas.microsoft.com/office/drawing/2014/main" id="{570A6A5D-AEB7-4F59-B639-03BB43F529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08" name="Picture 5">
          <a:extLst>
            <a:ext uri="{FF2B5EF4-FFF2-40B4-BE49-F238E27FC236}">
              <a16:creationId xmlns:a16="http://schemas.microsoft.com/office/drawing/2014/main" id="{9BAF9194-BCC4-4BF7-8831-D66931B211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09" name="Picture 5">
          <a:extLst>
            <a:ext uri="{FF2B5EF4-FFF2-40B4-BE49-F238E27FC236}">
              <a16:creationId xmlns:a16="http://schemas.microsoft.com/office/drawing/2014/main" id="{E51A68F6-3B5D-4CC9-B8DA-B0A2AF0C59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10" name="Picture 5">
          <a:extLst>
            <a:ext uri="{FF2B5EF4-FFF2-40B4-BE49-F238E27FC236}">
              <a16:creationId xmlns:a16="http://schemas.microsoft.com/office/drawing/2014/main" id="{4A173E40-7739-4AD9-8AA1-9A63D93E25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11" name="Picture 5">
          <a:extLst>
            <a:ext uri="{FF2B5EF4-FFF2-40B4-BE49-F238E27FC236}">
              <a16:creationId xmlns:a16="http://schemas.microsoft.com/office/drawing/2014/main" id="{D4FF93AF-4615-4810-B5FF-CD0754F234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12" name="Picture 5">
          <a:extLst>
            <a:ext uri="{FF2B5EF4-FFF2-40B4-BE49-F238E27FC236}">
              <a16:creationId xmlns:a16="http://schemas.microsoft.com/office/drawing/2014/main" id="{E9987120-3522-4F0C-A25D-D5615B4CDB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13" name="Picture 5">
          <a:extLst>
            <a:ext uri="{FF2B5EF4-FFF2-40B4-BE49-F238E27FC236}">
              <a16:creationId xmlns:a16="http://schemas.microsoft.com/office/drawing/2014/main" id="{D07EF400-C4B5-4BCB-8696-361FE5F4CA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14" name="Picture 5">
          <a:extLst>
            <a:ext uri="{FF2B5EF4-FFF2-40B4-BE49-F238E27FC236}">
              <a16:creationId xmlns:a16="http://schemas.microsoft.com/office/drawing/2014/main" id="{03EF802B-5925-4E63-B43D-0E4998D65A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15" name="Picture 5">
          <a:extLst>
            <a:ext uri="{FF2B5EF4-FFF2-40B4-BE49-F238E27FC236}">
              <a16:creationId xmlns:a16="http://schemas.microsoft.com/office/drawing/2014/main" id="{15DE23D5-94FC-45A2-950C-9B9044317E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16" name="Picture 5">
          <a:extLst>
            <a:ext uri="{FF2B5EF4-FFF2-40B4-BE49-F238E27FC236}">
              <a16:creationId xmlns:a16="http://schemas.microsoft.com/office/drawing/2014/main" id="{326C8D75-FBCE-4BDC-8CD4-0462FDF640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17" name="Picture 5">
          <a:extLst>
            <a:ext uri="{FF2B5EF4-FFF2-40B4-BE49-F238E27FC236}">
              <a16:creationId xmlns:a16="http://schemas.microsoft.com/office/drawing/2014/main" id="{F8F1FCD9-D90C-4675-92AE-FFAF38AFD9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18" name="Picture 5">
          <a:extLst>
            <a:ext uri="{FF2B5EF4-FFF2-40B4-BE49-F238E27FC236}">
              <a16:creationId xmlns:a16="http://schemas.microsoft.com/office/drawing/2014/main" id="{336B17B0-040A-4879-8B49-8CCFB68274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19" name="Picture 5">
          <a:extLst>
            <a:ext uri="{FF2B5EF4-FFF2-40B4-BE49-F238E27FC236}">
              <a16:creationId xmlns:a16="http://schemas.microsoft.com/office/drawing/2014/main" id="{055D75E3-CC32-413C-A025-D52D6A37B8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20" name="Picture 5">
          <a:extLst>
            <a:ext uri="{FF2B5EF4-FFF2-40B4-BE49-F238E27FC236}">
              <a16:creationId xmlns:a16="http://schemas.microsoft.com/office/drawing/2014/main" id="{88DB8B34-44CD-42DC-B221-A859EB5E48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21" name="Picture 5">
          <a:extLst>
            <a:ext uri="{FF2B5EF4-FFF2-40B4-BE49-F238E27FC236}">
              <a16:creationId xmlns:a16="http://schemas.microsoft.com/office/drawing/2014/main" id="{670D35B5-E7D3-4AB3-95DC-7F22F6D28A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22" name="Picture 5">
          <a:extLst>
            <a:ext uri="{FF2B5EF4-FFF2-40B4-BE49-F238E27FC236}">
              <a16:creationId xmlns:a16="http://schemas.microsoft.com/office/drawing/2014/main" id="{073CAC48-02FB-4BB1-B72D-2F7D1BC241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23" name="Picture 5">
          <a:extLst>
            <a:ext uri="{FF2B5EF4-FFF2-40B4-BE49-F238E27FC236}">
              <a16:creationId xmlns:a16="http://schemas.microsoft.com/office/drawing/2014/main" id="{35F8B116-7C96-4AFE-8C5A-414EB0F9EA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24" name="Picture 5">
          <a:extLst>
            <a:ext uri="{FF2B5EF4-FFF2-40B4-BE49-F238E27FC236}">
              <a16:creationId xmlns:a16="http://schemas.microsoft.com/office/drawing/2014/main" id="{5DCAB28C-78E4-4CAD-A044-1F9E0175EA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25" name="Picture 5">
          <a:extLst>
            <a:ext uri="{FF2B5EF4-FFF2-40B4-BE49-F238E27FC236}">
              <a16:creationId xmlns:a16="http://schemas.microsoft.com/office/drawing/2014/main" id="{432B996A-78C6-4625-9099-6D8195D78E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26" name="Picture 5">
          <a:extLst>
            <a:ext uri="{FF2B5EF4-FFF2-40B4-BE49-F238E27FC236}">
              <a16:creationId xmlns:a16="http://schemas.microsoft.com/office/drawing/2014/main" id="{DA196E33-FD82-49D0-A41A-03F07E30F7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27" name="Picture 5">
          <a:extLst>
            <a:ext uri="{FF2B5EF4-FFF2-40B4-BE49-F238E27FC236}">
              <a16:creationId xmlns:a16="http://schemas.microsoft.com/office/drawing/2014/main" id="{D956A992-5E19-469A-99AE-BCB5E469D0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28" name="Picture 5">
          <a:extLst>
            <a:ext uri="{FF2B5EF4-FFF2-40B4-BE49-F238E27FC236}">
              <a16:creationId xmlns:a16="http://schemas.microsoft.com/office/drawing/2014/main" id="{45A1A271-26F3-4CA9-A2BF-A93D7A7135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29" name="Picture 5">
          <a:extLst>
            <a:ext uri="{FF2B5EF4-FFF2-40B4-BE49-F238E27FC236}">
              <a16:creationId xmlns:a16="http://schemas.microsoft.com/office/drawing/2014/main" id="{B4814B89-4CFF-40AB-A198-0FE5A5C0B3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30" name="Picture 5">
          <a:extLst>
            <a:ext uri="{FF2B5EF4-FFF2-40B4-BE49-F238E27FC236}">
              <a16:creationId xmlns:a16="http://schemas.microsoft.com/office/drawing/2014/main" id="{E511A8D1-DC6A-4057-B531-24317D99B0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31" name="Picture 5">
          <a:extLst>
            <a:ext uri="{FF2B5EF4-FFF2-40B4-BE49-F238E27FC236}">
              <a16:creationId xmlns:a16="http://schemas.microsoft.com/office/drawing/2014/main" id="{2301FDEE-7769-4637-9DDF-ECCD7E2C56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32" name="Picture 5">
          <a:extLst>
            <a:ext uri="{FF2B5EF4-FFF2-40B4-BE49-F238E27FC236}">
              <a16:creationId xmlns:a16="http://schemas.microsoft.com/office/drawing/2014/main" id="{783DAE2F-9364-400C-9232-4A57A17996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33" name="Picture 5">
          <a:extLst>
            <a:ext uri="{FF2B5EF4-FFF2-40B4-BE49-F238E27FC236}">
              <a16:creationId xmlns:a16="http://schemas.microsoft.com/office/drawing/2014/main" id="{41B68CC1-EDEA-442A-ADC3-F1CFADCA93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34" name="Picture 5">
          <a:extLst>
            <a:ext uri="{FF2B5EF4-FFF2-40B4-BE49-F238E27FC236}">
              <a16:creationId xmlns:a16="http://schemas.microsoft.com/office/drawing/2014/main" id="{9D86EA0A-6E4C-4F38-B9AF-AF77D0AB44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35" name="Picture 5">
          <a:extLst>
            <a:ext uri="{FF2B5EF4-FFF2-40B4-BE49-F238E27FC236}">
              <a16:creationId xmlns:a16="http://schemas.microsoft.com/office/drawing/2014/main" id="{F9D35DCE-76BB-43ED-8DCB-B567315523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36" name="Picture 5">
          <a:extLst>
            <a:ext uri="{FF2B5EF4-FFF2-40B4-BE49-F238E27FC236}">
              <a16:creationId xmlns:a16="http://schemas.microsoft.com/office/drawing/2014/main" id="{A6ED4FC1-7536-4FAA-AE1B-6F0D1BF18F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37" name="Picture 5">
          <a:extLst>
            <a:ext uri="{FF2B5EF4-FFF2-40B4-BE49-F238E27FC236}">
              <a16:creationId xmlns:a16="http://schemas.microsoft.com/office/drawing/2014/main" id="{8AF44B2B-DCC0-4E26-B2E7-5D70C63987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38" name="Picture 5">
          <a:extLst>
            <a:ext uri="{FF2B5EF4-FFF2-40B4-BE49-F238E27FC236}">
              <a16:creationId xmlns:a16="http://schemas.microsoft.com/office/drawing/2014/main" id="{1D75FF90-05DB-487D-9953-B7EFF0CB36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39" name="Picture 5">
          <a:extLst>
            <a:ext uri="{FF2B5EF4-FFF2-40B4-BE49-F238E27FC236}">
              <a16:creationId xmlns:a16="http://schemas.microsoft.com/office/drawing/2014/main" id="{B2140C5D-B00A-4C15-A14B-C9E0AD9E55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40" name="Picture 5">
          <a:extLst>
            <a:ext uri="{FF2B5EF4-FFF2-40B4-BE49-F238E27FC236}">
              <a16:creationId xmlns:a16="http://schemas.microsoft.com/office/drawing/2014/main" id="{B508D4AE-8546-47B2-9B5E-547FACCC2F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41" name="Picture 5">
          <a:extLst>
            <a:ext uri="{FF2B5EF4-FFF2-40B4-BE49-F238E27FC236}">
              <a16:creationId xmlns:a16="http://schemas.microsoft.com/office/drawing/2014/main" id="{1487EFC6-574A-4381-8AC9-ED5F51EE77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42" name="Picture 5">
          <a:extLst>
            <a:ext uri="{FF2B5EF4-FFF2-40B4-BE49-F238E27FC236}">
              <a16:creationId xmlns:a16="http://schemas.microsoft.com/office/drawing/2014/main" id="{B3AE15FC-2D91-4550-A0E5-7B5D5977EE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43" name="Picture 5">
          <a:extLst>
            <a:ext uri="{FF2B5EF4-FFF2-40B4-BE49-F238E27FC236}">
              <a16:creationId xmlns:a16="http://schemas.microsoft.com/office/drawing/2014/main" id="{4D43937E-BB7C-4A34-989C-9CB4813CE3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44" name="Picture 5">
          <a:extLst>
            <a:ext uri="{FF2B5EF4-FFF2-40B4-BE49-F238E27FC236}">
              <a16:creationId xmlns:a16="http://schemas.microsoft.com/office/drawing/2014/main" id="{AA8AEEA4-C757-4E83-95DF-87EEC31773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45" name="Picture 5">
          <a:extLst>
            <a:ext uri="{FF2B5EF4-FFF2-40B4-BE49-F238E27FC236}">
              <a16:creationId xmlns:a16="http://schemas.microsoft.com/office/drawing/2014/main" id="{2B8E477E-5F40-492B-ACB1-FAC2E9A013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46" name="Picture 5">
          <a:extLst>
            <a:ext uri="{FF2B5EF4-FFF2-40B4-BE49-F238E27FC236}">
              <a16:creationId xmlns:a16="http://schemas.microsoft.com/office/drawing/2014/main" id="{20AAE544-90A8-4573-A91B-81B940407A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47" name="Picture 5">
          <a:extLst>
            <a:ext uri="{FF2B5EF4-FFF2-40B4-BE49-F238E27FC236}">
              <a16:creationId xmlns:a16="http://schemas.microsoft.com/office/drawing/2014/main" id="{C00EFADC-0CB6-44CE-A010-41CCCB74EA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48" name="Picture 5">
          <a:extLst>
            <a:ext uri="{FF2B5EF4-FFF2-40B4-BE49-F238E27FC236}">
              <a16:creationId xmlns:a16="http://schemas.microsoft.com/office/drawing/2014/main" id="{05F50EA3-A758-4783-929D-6DBFC758F3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49" name="Picture 5">
          <a:extLst>
            <a:ext uri="{FF2B5EF4-FFF2-40B4-BE49-F238E27FC236}">
              <a16:creationId xmlns:a16="http://schemas.microsoft.com/office/drawing/2014/main" id="{2E7F9EF9-6B5D-478C-8B20-629BA9A28A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50" name="Picture 5">
          <a:extLst>
            <a:ext uri="{FF2B5EF4-FFF2-40B4-BE49-F238E27FC236}">
              <a16:creationId xmlns:a16="http://schemas.microsoft.com/office/drawing/2014/main" id="{E6995F42-15F3-4E97-8F8B-B0D20AFCE8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51" name="Picture 5">
          <a:extLst>
            <a:ext uri="{FF2B5EF4-FFF2-40B4-BE49-F238E27FC236}">
              <a16:creationId xmlns:a16="http://schemas.microsoft.com/office/drawing/2014/main" id="{81A26311-283F-4A6D-9FDC-381FFB0A51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52" name="Picture 5">
          <a:extLst>
            <a:ext uri="{FF2B5EF4-FFF2-40B4-BE49-F238E27FC236}">
              <a16:creationId xmlns:a16="http://schemas.microsoft.com/office/drawing/2014/main" id="{6692D407-11C4-46E4-91A3-E7014DE148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53" name="Picture 5">
          <a:extLst>
            <a:ext uri="{FF2B5EF4-FFF2-40B4-BE49-F238E27FC236}">
              <a16:creationId xmlns:a16="http://schemas.microsoft.com/office/drawing/2014/main" id="{A86C135C-C332-4D7B-86E3-8579456A0B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54" name="Picture 5">
          <a:extLst>
            <a:ext uri="{FF2B5EF4-FFF2-40B4-BE49-F238E27FC236}">
              <a16:creationId xmlns:a16="http://schemas.microsoft.com/office/drawing/2014/main" id="{DDB9298E-BD46-47C6-A999-DBDFA40607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55" name="Picture 5">
          <a:extLst>
            <a:ext uri="{FF2B5EF4-FFF2-40B4-BE49-F238E27FC236}">
              <a16:creationId xmlns:a16="http://schemas.microsoft.com/office/drawing/2014/main" id="{3E0FC2F5-7B38-4977-AEA8-59564DE89B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56" name="Picture 5">
          <a:extLst>
            <a:ext uri="{FF2B5EF4-FFF2-40B4-BE49-F238E27FC236}">
              <a16:creationId xmlns:a16="http://schemas.microsoft.com/office/drawing/2014/main" id="{B647E2D1-5539-42C4-9816-CE6BA01781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57" name="Picture 5">
          <a:extLst>
            <a:ext uri="{FF2B5EF4-FFF2-40B4-BE49-F238E27FC236}">
              <a16:creationId xmlns:a16="http://schemas.microsoft.com/office/drawing/2014/main" id="{E1193802-545F-4BB4-8621-47718E5CF6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58" name="Picture 5">
          <a:extLst>
            <a:ext uri="{FF2B5EF4-FFF2-40B4-BE49-F238E27FC236}">
              <a16:creationId xmlns:a16="http://schemas.microsoft.com/office/drawing/2014/main" id="{D6BB4B92-5B26-4B01-B31C-B67FDB8BA7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59" name="Picture 5">
          <a:extLst>
            <a:ext uri="{FF2B5EF4-FFF2-40B4-BE49-F238E27FC236}">
              <a16:creationId xmlns:a16="http://schemas.microsoft.com/office/drawing/2014/main" id="{051D76E8-1162-4814-9815-E2D388BC71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60" name="Picture 5">
          <a:extLst>
            <a:ext uri="{FF2B5EF4-FFF2-40B4-BE49-F238E27FC236}">
              <a16:creationId xmlns:a16="http://schemas.microsoft.com/office/drawing/2014/main" id="{BFA74A7E-D81E-49C0-B583-B743B92B97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61" name="Picture 5">
          <a:extLst>
            <a:ext uri="{FF2B5EF4-FFF2-40B4-BE49-F238E27FC236}">
              <a16:creationId xmlns:a16="http://schemas.microsoft.com/office/drawing/2014/main" id="{BEC65BC3-6FE8-4F6D-A826-844C2CCFF7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62" name="Picture 5">
          <a:extLst>
            <a:ext uri="{FF2B5EF4-FFF2-40B4-BE49-F238E27FC236}">
              <a16:creationId xmlns:a16="http://schemas.microsoft.com/office/drawing/2014/main" id="{FB6D886B-AE04-447E-9164-D14481854D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63" name="Picture 5">
          <a:extLst>
            <a:ext uri="{FF2B5EF4-FFF2-40B4-BE49-F238E27FC236}">
              <a16:creationId xmlns:a16="http://schemas.microsoft.com/office/drawing/2014/main" id="{2543F48A-E699-4F33-8C9F-096680D3D7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64" name="Picture 5">
          <a:extLst>
            <a:ext uri="{FF2B5EF4-FFF2-40B4-BE49-F238E27FC236}">
              <a16:creationId xmlns:a16="http://schemas.microsoft.com/office/drawing/2014/main" id="{9BBBDE19-0E4E-4805-96E3-9D6F2EAC30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65" name="Picture 5">
          <a:extLst>
            <a:ext uri="{FF2B5EF4-FFF2-40B4-BE49-F238E27FC236}">
              <a16:creationId xmlns:a16="http://schemas.microsoft.com/office/drawing/2014/main" id="{07E355F3-944A-415B-8587-239AF32ADA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66" name="Picture 5">
          <a:extLst>
            <a:ext uri="{FF2B5EF4-FFF2-40B4-BE49-F238E27FC236}">
              <a16:creationId xmlns:a16="http://schemas.microsoft.com/office/drawing/2014/main" id="{934A1051-DF84-4231-9826-E03CF5B6BB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67" name="Picture 5">
          <a:extLst>
            <a:ext uri="{FF2B5EF4-FFF2-40B4-BE49-F238E27FC236}">
              <a16:creationId xmlns:a16="http://schemas.microsoft.com/office/drawing/2014/main" id="{A686B632-A239-4685-A16E-770D9EA49F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68" name="Picture 5">
          <a:extLst>
            <a:ext uri="{FF2B5EF4-FFF2-40B4-BE49-F238E27FC236}">
              <a16:creationId xmlns:a16="http://schemas.microsoft.com/office/drawing/2014/main" id="{C8138BF9-F174-4D19-A4DD-F1EAE9D01A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69" name="Picture 5">
          <a:extLst>
            <a:ext uri="{FF2B5EF4-FFF2-40B4-BE49-F238E27FC236}">
              <a16:creationId xmlns:a16="http://schemas.microsoft.com/office/drawing/2014/main" id="{12FE91D8-2A8E-4BDB-A202-966DAD1CE6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70" name="Picture 5">
          <a:extLst>
            <a:ext uri="{FF2B5EF4-FFF2-40B4-BE49-F238E27FC236}">
              <a16:creationId xmlns:a16="http://schemas.microsoft.com/office/drawing/2014/main" id="{1FD26577-0F31-4B29-9813-B7440091EE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71" name="Picture 5">
          <a:extLst>
            <a:ext uri="{FF2B5EF4-FFF2-40B4-BE49-F238E27FC236}">
              <a16:creationId xmlns:a16="http://schemas.microsoft.com/office/drawing/2014/main" id="{EA3E84D1-57B6-460B-B3CE-9DD9493E1B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72" name="Picture 5">
          <a:extLst>
            <a:ext uri="{FF2B5EF4-FFF2-40B4-BE49-F238E27FC236}">
              <a16:creationId xmlns:a16="http://schemas.microsoft.com/office/drawing/2014/main" id="{0B81557B-8030-43B5-96D6-B8F3F816F0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73" name="Picture 5">
          <a:extLst>
            <a:ext uri="{FF2B5EF4-FFF2-40B4-BE49-F238E27FC236}">
              <a16:creationId xmlns:a16="http://schemas.microsoft.com/office/drawing/2014/main" id="{C6754519-33CE-45BE-839F-E1E0502AEB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74" name="Picture 5">
          <a:extLst>
            <a:ext uri="{FF2B5EF4-FFF2-40B4-BE49-F238E27FC236}">
              <a16:creationId xmlns:a16="http://schemas.microsoft.com/office/drawing/2014/main" id="{0AF695F1-B7DA-48AA-A791-F138C46FF5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75" name="Picture 5">
          <a:extLst>
            <a:ext uri="{FF2B5EF4-FFF2-40B4-BE49-F238E27FC236}">
              <a16:creationId xmlns:a16="http://schemas.microsoft.com/office/drawing/2014/main" id="{1251BEFB-CDCB-427D-B85F-D65DF45BCE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76" name="Picture 5">
          <a:extLst>
            <a:ext uri="{FF2B5EF4-FFF2-40B4-BE49-F238E27FC236}">
              <a16:creationId xmlns:a16="http://schemas.microsoft.com/office/drawing/2014/main" id="{EF85A99C-B336-4B6D-9BB6-EC226973D8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77" name="Picture 5">
          <a:extLst>
            <a:ext uri="{FF2B5EF4-FFF2-40B4-BE49-F238E27FC236}">
              <a16:creationId xmlns:a16="http://schemas.microsoft.com/office/drawing/2014/main" id="{25EA54BC-659A-480D-9B98-521C142E2A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78" name="Picture 5">
          <a:extLst>
            <a:ext uri="{FF2B5EF4-FFF2-40B4-BE49-F238E27FC236}">
              <a16:creationId xmlns:a16="http://schemas.microsoft.com/office/drawing/2014/main" id="{9B594C19-D919-4846-9097-06F8B353B7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79" name="Picture 5">
          <a:extLst>
            <a:ext uri="{FF2B5EF4-FFF2-40B4-BE49-F238E27FC236}">
              <a16:creationId xmlns:a16="http://schemas.microsoft.com/office/drawing/2014/main" id="{3F609A07-8DE1-4892-830A-28920357BD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80" name="Picture 5">
          <a:extLst>
            <a:ext uri="{FF2B5EF4-FFF2-40B4-BE49-F238E27FC236}">
              <a16:creationId xmlns:a16="http://schemas.microsoft.com/office/drawing/2014/main" id="{5C868548-1125-4B77-BDE3-6B369007A9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81" name="Picture 5">
          <a:extLst>
            <a:ext uri="{FF2B5EF4-FFF2-40B4-BE49-F238E27FC236}">
              <a16:creationId xmlns:a16="http://schemas.microsoft.com/office/drawing/2014/main" id="{D993C654-21CD-4649-82A8-E4E2B577D8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82" name="Picture 5">
          <a:extLst>
            <a:ext uri="{FF2B5EF4-FFF2-40B4-BE49-F238E27FC236}">
              <a16:creationId xmlns:a16="http://schemas.microsoft.com/office/drawing/2014/main" id="{98FD9DC3-D739-4F9D-AA2C-139147AA7A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83" name="Picture 5">
          <a:extLst>
            <a:ext uri="{FF2B5EF4-FFF2-40B4-BE49-F238E27FC236}">
              <a16:creationId xmlns:a16="http://schemas.microsoft.com/office/drawing/2014/main" id="{EF8618B3-121C-4A02-BFD2-2C2FF5942F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84" name="Picture 5">
          <a:extLst>
            <a:ext uri="{FF2B5EF4-FFF2-40B4-BE49-F238E27FC236}">
              <a16:creationId xmlns:a16="http://schemas.microsoft.com/office/drawing/2014/main" id="{F8C4F5C0-AB3F-4B72-A828-1943ED6578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85" name="Picture 5">
          <a:extLst>
            <a:ext uri="{FF2B5EF4-FFF2-40B4-BE49-F238E27FC236}">
              <a16:creationId xmlns:a16="http://schemas.microsoft.com/office/drawing/2014/main" id="{F18C15C2-D697-4255-8FA0-42FC0CD32B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86" name="Picture 5">
          <a:extLst>
            <a:ext uri="{FF2B5EF4-FFF2-40B4-BE49-F238E27FC236}">
              <a16:creationId xmlns:a16="http://schemas.microsoft.com/office/drawing/2014/main" id="{FF9F79D9-33D3-4E1C-AADA-BF8CB78224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87" name="Picture 5">
          <a:extLst>
            <a:ext uri="{FF2B5EF4-FFF2-40B4-BE49-F238E27FC236}">
              <a16:creationId xmlns:a16="http://schemas.microsoft.com/office/drawing/2014/main" id="{FAE325A0-EE1F-4EF1-8340-66000F46FD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88" name="Picture 5">
          <a:extLst>
            <a:ext uri="{FF2B5EF4-FFF2-40B4-BE49-F238E27FC236}">
              <a16:creationId xmlns:a16="http://schemas.microsoft.com/office/drawing/2014/main" id="{CDFED226-606F-4BC7-99F4-48753DE249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89" name="Picture 5">
          <a:extLst>
            <a:ext uri="{FF2B5EF4-FFF2-40B4-BE49-F238E27FC236}">
              <a16:creationId xmlns:a16="http://schemas.microsoft.com/office/drawing/2014/main" id="{A2EFFD91-4333-4FBC-BB33-63521357BD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90" name="Picture 5">
          <a:extLst>
            <a:ext uri="{FF2B5EF4-FFF2-40B4-BE49-F238E27FC236}">
              <a16:creationId xmlns:a16="http://schemas.microsoft.com/office/drawing/2014/main" id="{6591D0B6-AE88-4B7B-AF86-45F2DF5843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91" name="Picture 5">
          <a:extLst>
            <a:ext uri="{FF2B5EF4-FFF2-40B4-BE49-F238E27FC236}">
              <a16:creationId xmlns:a16="http://schemas.microsoft.com/office/drawing/2014/main" id="{B0A140DD-41C0-4AFD-B7D1-EADA99064B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92" name="Picture 5">
          <a:extLst>
            <a:ext uri="{FF2B5EF4-FFF2-40B4-BE49-F238E27FC236}">
              <a16:creationId xmlns:a16="http://schemas.microsoft.com/office/drawing/2014/main" id="{D789932C-F4B3-4CE2-A241-D3FBF3E34E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93" name="Picture 5">
          <a:extLst>
            <a:ext uri="{FF2B5EF4-FFF2-40B4-BE49-F238E27FC236}">
              <a16:creationId xmlns:a16="http://schemas.microsoft.com/office/drawing/2014/main" id="{81206D05-7E87-4023-A291-A009795799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94" name="Picture 5">
          <a:extLst>
            <a:ext uri="{FF2B5EF4-FFF2-40B4-BE49-F238E27FC236}">
              <a16:creationId xmlns:a16="http://schemas.microsoft.com/office/drawing/2014/main" id="{7ABEE4FB-D8FF-42FA-87DF-F2ACE231D5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95" name="Picture 5">
          <a:extLst>
            <a:ext uri="{FF2B5EF4-FFF2-40B4-BE49-F238E27FC236}">
              <a16:creationId xmlns:a16="http://schemas.microsoft.com/office/drawing/2014/main" id="{A75E4350-DE39-49ED-AC23-F4DBD95130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96" name="Picture 5">
          <a:extLst>
            <a:ext uri="{FF2B5EF4-FFF2-40B4-BE49-F238E27FC236}">
              <a16:creationId xmlns:a16="http://schemas.microsoft.com/office/drawing/2014/main" id="{AA739048-9425-402A-8A0C-20A8C58FC7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97" name="Picture 5">
          <a:extLst>
            <a:ext uri="{FF2B5EF4-FFF2-40B4-BE49-F238E27FC236}">
              <a16:creationId xmlns:a16="http://schemas.microsoft.com/office/drawing/2014/main" id="{3E6A3DC0-6671-494F-AF48-CF1F4CAF8B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98" name="Picture 5">
          <a:extLst>
            <a:ext uri="{FF2B5EF4-FFF2-40B4-BE49-F238E27FC236}">
              <a16:creationId xmlns:a16="http://schemas.microsoft.com/office/drawing/2014/main" id="{FFE81B53-E91B-411C-B753-A31EE8C677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299" name="Picture 5">
          <a:extLst>
            <a:ext uri="{FF2B5EF4-FFF2-40B4-BE49-F238E27FC236}">
              <a16:creationId xmlns:a16="http://schemas.microsoft.com/office/drawing/2014/main" id="{55B0A6D3-9D2C-4A0D-946C-BCFEA89F83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00" name="Picture 5">
          <a:extLst>
            <a:ext uri="{FF2B5EF4-FFF2-40B4-BE49-F238E27FC236}">
              <a16:creationId xmlns:a16="http://schemas.microsoft.com/office/drawing/2014/main" id="{D2BF1C99-DE7A-4084-BF14-B234D0B51A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01" name="Picture 5">
          <a:extLst>
            <a:ext uri="{FF2B5EF4-FFF2-40B4-BE49-F238E27FC236}">
              <a16:creationId xmlns:a16="http://schemas.microsoft.com/office/drawing/2014/main" id="{4FD4B088-E5FA-493A-8F11-588927B53F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02" name="Picture 5">
          <a:extLst>
            <a:ext uri="{FF2B5EF4-FFF2-40B4-BE49-F238E27FC236}">
              <a16:creationId xmlns:a16="http://schemas.microsoft.com/office/drawing/2014/main" id="{1B9B6119-50E2-4024-8307-ABA5C8080D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03" name="Picture 5">
          <a:extLst>
            <a:ext uri="{FF2B5EF4-FFF2-40B4-BE49-F238E27FC236}">
              <a16:creationId xmlns:a16="http://schemas.microsoft.com/office/drawing/2014/main" id="{6DB325EA-320D-4BE3-8F3C-397AC08414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04" name="Picture 5">
          <a:extLst>
            <a:ext uri="{FF2B5EF4-FFF2-40B4-BE49-F238E27FC236}">
              <a16:creationId xmlns:a16="http://schemas.microsoft.com/office/drawing/2014/main" id="{772C24F5-890F-41A1-AC25-9E2E27B9FC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05" name="Picture 5">
          <a:extLst>
            <a:ext uri="{FF2B5EF4-FFF2-40B4-BE49-F238E27FC236}">
              <a16:creationId xmlns:a16="http://schemas.microsoft.com/office/drawing/2014/main" id="{0A009FE6-5769-463D-A2FD-D6443D5343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06" name="Picture 5">
          <a:extLst>
            <a:ext uri="{FF2B5EF4-FFF2-40B4-BE49-F238E27FC236}">
              <a16:creationId xmlns:a16="http://schemas.microsoft.com/office/drawing/2014/main" id="{B913CC53-4F89-41F6-B9A2-BAE347AC44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07" name="Picture 5">
          <a:extLst>
            <a:ext uri="{FF2B5EF4-FFF2-40B4-BE49-F238E27FC236}">
              <a16:creationId xmlns:a16="http://schemas.microsoft.com/office/drawing/2014/main" id="{B5526F0C-8194-456F-8396-C7C63CC58F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08" name="Picture 5">
          <a:extLst>
            <a:ext uri="{FF2B5EF4-FFF2-40B4-BE49-F238E27FC236}">
              <a16:creationId xmlns:a16="http://schemas.microsoft.com/office/drawing/2014/main" id="{63C48AD3-2444-4FFF-9C23-91231E5C46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09" name="Picture 5">
          <a:extLst>
            <a:ext uri="{FF2B5EF4-FFF2-40B4-BE49-F238E27FC236}">
              <a16:creationId xmlns:a16="http://schemas.microsoft.com/office/drawing/2014/main" id="{B3FDF79F-D566-4B6B-A1D1-2D191657C9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10" name="Picture 5">
          <a:extLst>
            <a:ext uri="{FF2B5EF4-FFF2-40B4-BE49-F238E27FC236}">
              <a16:creationId xmlns:a16="http://schemas.microsoft.com/office/drawing/2014/main" id="{8FD77879-4537-4B71-BFCD-FD3E5C584E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11" name="Picture 5">
          <a:extLst>
            <a:ext uri="{FF2B5EF4-FFF2-40B4-BE49-F238E27FC236}">
              <a16:creationId xmlns:a16="http://schemas.microsoft.com/office/drawing/2014/main" id="{31910886-AD5F-4AE1-8358-B59D34C687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12" name="Picture 5">
          <a:extLst>
            <a:ext uri="{FF2B5EF4-FFF2-40B4-BE49-F238E27FC236}">
              <a16:creationId xmlns:a16="http://schemas.microsoft.com/office/drawing/2014/main" id="{D3214236-2B4D-49B1-9A59-32577C732E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13" name="Picture 5">
          <a:extLst>
            <a:ext uri="{FF2B5EF4-FFF2-40B4-BE49-F238E27FC236}">
              <a16:creationId xmlns:a16="http://schemas.microsoft.com/office/drawing/2014/main" id="{0E827792-5B16-4F93-956A-BD6CEAA3B7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14" name="Picture 5">
          <a:extLst>
            <a:ext uri="{FF2B5EF4-FFF2-40B4-BE49-F238E27FC236}">
              <a16:creationId xmlns:a16="http://schemas.microsoft.com/office/drawing/2014/main" id="{EAE77AD0-4CEF-4241-87D1-4581BA2854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15" name="Picture 5">
          <a:extLst>
            <a:ext uri="{FF2B5EF4-FFF2-40B4-BE49-F238E27FC236}">
              <a16:creationId xmlns:a16="http://schemas.microsoft.com/office/drawing/2014/main" id="{3261FFF9-0417-4AB3-8784-26AC62E3C9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16" name="Picture 5">
          <a:extLst>
            <a:ext uri="{FF2B5EF4-FFF2-40B4-BE49-F238E27FC236}">
              <a16:creationId xmlns:a16="http://schemas.microsoft.com/office/drawing/2014/main" id="{2A65E044-B758-4A65-9E25-265B586D1F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17" name="Picture 5">
          <a:extLst>
            <a:ext uri="{FF2B5EF4-FFF2-40B4-BE49-F238E27FC236}">
              <a16:creationId xmlns:a16="http://schemas.microsoft.com/office/drawing/2014/main" id="{F1D78456-F552-4826-B531-D53FB8F656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18" name="Picture 5">
          <a:extLst>
            <a:ext uri="{FF2B5EF4-FFF2-40B4-BE49-F238E27FC236}">
              <a16:creationId xmlns:a16="http://schemas.microsoft.com/office/drawing/2014/main" id="{490D49EB-CE6A-4E48-AA66-9B854ABC96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19" name="Picture 5">
          <a:extLst>
            <a:ext uri="{FF2B5EF4-FFF2-40B4-BE49-F238E27FC236}">
              <a16:creationId xmlns:a16="http://schemas.microsoft.com/office/drawing/2014/main" id="{4D0D9B2F-CD5B-402C-8605-039E79D2BF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20" name="Picture 5">
          <a:extLst>
            <a:ext uri="{FF2B5EF4-FFF2-40B4-BE49-F238E27FC236}">
              <a16:creationId xmlns:a16="http://schemas.microsoft.com/office/drawing/2014/main" id="{A73D2D7E-293B-42CC-B0D0-C861953CC9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21" name="Picture 5">
          <a:extLst>
            <a:ext uri="{FF2B5EF4-FFF2-40B4-BE49-F238E27FC236}">
              <a16:creationId xmlns:a16="http://schemas.microsoft.com/office/drawing/2014/main" id="{635585EE-C109-46E9-A4BB-062F256ABA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22" name="Picture 5">
          <a:extLst>
            <a:ext uri="{FF2B5EF4-FFF2-40B4-BE49-F238E27FC236}">
              <a16:creationId xmlns:a16="http://schemas.microsoft.com/office/drawing/2014/main" id="{66DCE9E5-8C06-4D0E-BE9D-A8A72DB7B9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23" name="Picture 5">
          <a:extLst>
            <a:ext uri="{FF2B5EF4-FFF2-40B4-BE49-F238E27FC236}">
              <a16:creationId xmlns:a16="http://schemas.microsoft.com/office/drawing/2014/main" id="{C85B3D31-3781-4553-964B-B84C0CF635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24" name="Picture 5">
          <a:extLst>
            <a:ext uri="{FF2B5EF4-FFF2-40B4-BE49-F238E27FC236}">
              <a16:creationId xmlns:a16="http://schemas.microsoft.com/office/drawing/2014/main" id="{94D3CE9D-790E-4208-AC93-A4F3B6D444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25" name="Picture 5">
          <a:extLst>
            <a:ext uri="{FF2B5EF4-FFF2-40B4-BE49-F238E27FC236}">
              <a16:creationId xmlns:a16="http://schemas.microsoft.com/office/drawing/2014/main" id="{F13697D1-29E0-4C15-881C-DDC378A5C5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26" name="Picture 5">
          <a:extLst>
            <a:ext uri="{FF2B5EF4-FFF2-40B4-BE49-F238E27FC236}">
              <a16:creationId xmlns:a16="http://schemas.microsoft.com/office/drawing/2014/main" id="{CB6F35DD-B3DE-40FA-AEA8-C6C4C2D68A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27" name="Picture 5">
          <a:extLst>
            <a:ext uri="{FF2B5EF4-FFF2-40B4-BE49-F238E27FC236}">
              <a16:creationId xmlns:a16="http://schemas.microsoft.com/office/drawing/2014/main" id="{DBA49995-A409-4C90-AE0D-943A1A29B7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28" name="Picture 5">
          <a:extLst>
            <a:ext uri="{FF2B5EF4-FFF2-40B4-BE49-F238E27FC236}">
              <a16:creationId xmlns:a16="http://schemas.microsoft.com/office/drawing/2014/main" id="{C5AA03D9-3E1A-4EA8-9410-7646072C47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29" name="Picture 5">
          <a:extLst>
            <a:ext uri="{FF2B5EF4-FFF2-40B4-BE49-F238E27FC236}">
              <a16:creationId xmlns:a16="http://schemas.microsoft.com/office/drawing/2014/main" id="{265F90BF-3FC6-4FED-8489-E178072C64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30" name="Picture 5">
          <a:extLst>
            <a:ext uri="{FF2B5EF4-FFF2-40B4-BE49-F238E27FC236}">
              <a16:creationId xmlns:a16="http://schemas.microsoft.com/office/drawing/2014/main" id="{D40CA6D9-61F9-4C33-9A1A-03FF43C30E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31" name="Picture 5">
          <a:extLst>
            <a:ext uri="{FF2B5EF4-FFF2-40B4-BE49-F238E27FC236}">
              <a16:creationId xmlns:a16="http://schemas.microsoft.com/office/drawing/2014/main" id="{FA714E39-C5AD-4B30-BEE9-9DE556B54C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32" name="Picture 5">
          <a:extLst>
            <a:ext uri="{FF2B5EF4-FFF2-40B4-BE49-F238E27FC236}">
              <a16:creationId xmlns:a16="http://schemas.microsoft.com/office/drawing/2014/main" id="{7DA6277A-D8EE-423E-A0BE-846542D925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33" name="Picture 5">
          <a:extLst>
            <a:ext uri="{FF2B5EF4-FFF2-40B4-BE49-F238E27FC236}">
              <a16:creationId xmlns:a16="http://schemas.microsoft.com/office/drawing/2014/main" id="{2A39966E-D1CF-4BC6-894E-02483309EC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34" name="Picture 5">
          <a:extLst>
            <a:ext uri="{FF2B5EF4-FFF2-40B4-BE49-F238E27FC236}">
              <a16:creationId xmlns:a16="http://schemas.microsoft.com/office/drawing/2014/main" id="{CF91934E-F7AB-496C-A2D3-238B18C1D1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35" name="Picture 5">
          <a:extLst>
            <a:ext uri="{FF2B5EF4-FFF2-40B4-BE49-F238E27FC236}">
              <a16:creationId xmlns:a16="http://schemas.microsoft.com/office/drawing/2014/main" id="{2B79E653-AC01-49D4-8CC8-773BC7C994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36" name="Picture 5">
          <a:extLst>
            <a:ext uri="{FF2B5EF4-FFF2-40B4-BE49-F238E27FC236}">
              <a16:creationId xmlns:a16="http://schemas.microsoft.com/office/drawing/2014/main" id="{856FCCCF-1B5B-4A83-8B85-3CFDCC48C3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37" name="Picture 5">
          <a:extLst>
            <a:ext uri="{FF2B5EF4-FFF2-40B4-BE49-F238E27FC236}">
              <a16:creationId xmlns:a16="http://schemas.microsoft.com/office/drawing/2014/main" id="{92037A4A-494E-44D3-8AD7-85DE24A44F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38" name="Picture 5">
          <a:extLst>
            <a:ext uri="{FF2B5EF4-FFF2-40B4-BE49-F238E27FC236}">
              <a16:creationId xmlns:a16="http://schemas.microsoft.com/office/drawing/2014/main" id="{1415EED1-7DCD-474A-9638-A1B5D94020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39" name="Picture 5">
          <a:extLst>
            <a:ext uri="{FF2B5EF4-FFF2-40B4-BE49-F238E27FC236}">
              <a16:creationId xmlns:a16="http://schemas.microsoft.com/office/drawing/2014/main" id="{418A59A1-992D-4F3F-8E32-2666DBB011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40" name="Picture 5">
          <a:extLst>
            <a:ext uri="{FF2B5EF4-FFF2-40B4-BE49-F238E27FC236}">
              <a16:creationId xmlns:a16="http://schemas.microsoft.com/office/drawing/2014/main" id="{FC36C347-F79C-47FD-BC98-26104C90B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41" name="Picture 5">
          <a:extLst>
            <a:ext uri="{FF2B5EF4-FFF2-40B4-BE49-F238E27FC236}">
              <a16:creationId xmlns:a16="http://schemas.microsoft.com/office/drawing/2014/main" id="{3CA759D5-6E9B-4EAF-837F-18A12BBCAB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42" name="Picture 5">
          <a:extLst>
            <a:ext uri="{FF2B5EF4-FFF2-40B4-BE49-F238E27FC236}">
              <a16:creationId xmlns:a16="http://schemas.microsoft.com/office/drawing/2014/main" id="{D2512CFE-2C25-4E38-BB3D-D1D3B88226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43" name="Picture 5">
          <a:extLst>
            <a:ext uri="{FF2B5EF4-FFF2-40B4-BE49-F238E27FC236}">
              <a16:creationId xmlns:a16="http://schemas.microsoft.com/office/drawing/2014/main" id="{A4645D3B-371C-45FE-BE87-0E8CCC03CD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44" name="Picture 5">
          <a:extLst>
            <a:ext uri="{FF2B5EF4-FFF2-40B4-BE49-F238E27FC236}">
              <a16:creationId xmlns:a16="http://schemas.microsoft.com/office/drawing/2014/main" id="{08437B90-751F-42E6-A022-4317C48A6B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45" name="Picture 5">
          <a:extLst>
            <a:ext uri="{FF2B5EF4-FFF2-40B4-BE49-F238E27FC236}">
              <a16:creationId xmlns:a16="http://schemas.microsoft.com/office/drawing/2014/main" id="{A379C6C8-0D61-4B42-A0E7-AC21550BED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46" name="Picture 5">
          <a:extLst>
            <a:ext uri="{FF2B5EF4-FFF2-40B4-BE49-F238E27FC236}">
              <a16:creationId xmlns:a16="http://schemas.microsoft.com/office/drawing/2014/main" id="{7A15F222-9DD4-49EA-85A3-1025950E9B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47" name="Picture 5">
          <a:extLst>
            <a:ext uri="{FF2B5EF4-FFF2-40B4-BE49-F238E27FC236}">
              <a16:creationId xmlns:a16="http://schemas.microsoft.com/office/drawing/2014/main" id="{35D1A132-FD8C-408D-B1CF-980CBFE149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48" name="Picture 5">
          <a:extLst>
            <a:ext uri="{FF2B5EF4-FFF2-40B4-BE49-F238E27FC236}">
              <a16:creationId xmlns:a16="http://schemas.microsoft.com/office/drawing/2014/main" id="{C1DAAF43-EFF7-4F49-961E-2E26FBB273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49" name="Picture 5">
          <a:extLst>
            <a:ext uri="{FF2B5EF4-FFF2-40B4-BE49-F238E27FC236}">
              <a16:creationId xmlns:a16="http://schemas.microsoft.com/office/drawing/2014/main" id="{5102414B-310E-4D4B-A082-96A9BBE1FF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50" name="Picture 5">
          <a:extLst>
            <a:ext uri="{FF2B5EF4-FFF2-40B4-BE49-F238E27FC236}">
              <a16:creationId xmlns:a16="http://schemas.microsoft.com/office/drawing/2014/main" id="{34A135E7-4353-4BE6-A338-05B63C699A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51" name="Picture 5">
          <a:extLst>
            <a:ext uri="{FF2B5EF4-FFF2-40B4-BE49-F238E27FC236}">
              <a16:creationId xmlns:a16="http://schemas.microsoft.com/office/drawing/2014/main" id="{8AB44567-D8D7-47E4-88BB-E4757F46F0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52" name="Picture 5">
          <a:extLst>
            <a:ext uri="{FF2B5EF4-FFF2-40B4-BE49-F238E27FC236}">
              <a16:creationId xmlns:a16="http://schemas.microsoft.com/office/drawing/2014/main" id="{FB8A04E5-AF1C-42D0-AE46-4E12839C75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53" name="Picture 5">
          <a:extLst>
            <a:ext uri="{FF2B5EF4-FFF2-40B4-BE49-F238E27FC236}">
              <a16:creationId xmlns:a16="http://schemas.microsoft.com/office/drawing/2014/main" id="{19307E40-4D02-42A9-B2A5-ED30584D74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54" name="Picture 5">
          <a:extLst>
            <a:ext uri="{FF2B5EF4-FFF2-40B4-BE49-F238E27FC236}">
              <a16:creationId xmlns:a16="http://schemas.microsoft.com/office/drawing/2014/main" id="{C03ADEB6-B406-4F5F-821B-885A0E82BC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55" name="Picture 5">
          <a:extLst>
            <a:ext uri="{FF2B5EF4-FFF2-40B4-BE49-F238E27FC236}">
              <a16:creationId xmlns:a16="http://schemas.microsoft.com/office/drawing/2014/main" id="{9791F42D-B4F1-4D9F-B4EA-39618643A5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56" name="Picture 5">
          <a:extLst>
            <a:ext uri="{FF2B5EF4-FFF2-40B4-BE49-F238E27FC236}">
              <a16:creationId xmlns:a16="http://schemas.microsoft.com/office/drawing/2014/main" id="{89626C47-1CF2-46B4-9094-B00072E4B5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57" name="Picture 5">
          <a:extLst>
            <a:ext uri="{FF2B5EF4-FFF2-40B4-BE49-F238E27FC236}">
              <a16:creationId xmlns:a16="http://schemas.microsoft.com/office/drawing/2014/main" id="{7BE4D0DA-481C-411B-A2F1-465B234AA6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58" name="Picture 5">
          <a:extLst>
            <a:ext uri="{FF2B5EF4-FFF2-40B4-BE49-F238E27FC236}">
              <a16:creationId xmlns:a16="http://schemas.microsoft.com/office/drawing/2014/main" id="{98106B79-0558-4927-8C77-4EA08C46FC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59" name="Picture 5">
          <a:extLst>
            <a:ext uri="{FF2B5EF4-FFF2-40B4-BE49-F238E27FC236}">
              <a16:creationId xmlns:a16="http://schemas.microsoft.com/office/drawing/2014/main" id="{296A5F67-249C-40FF-BF46-B9F9C1429F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60" name="Picture 5">
          <a:extLst>
            <a:ext uri="{FF2B5EF4-FFF2-40B4-BE49-F238E27FC236}">
              <a16:creationId xmlns:a16="http://schemas.microsoft.com/office/drawing/2014/main" id="{D974C34B-F3D2-4D77-956B-3CAAC7239E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61" name="Picture 5">
          <a:extLst>
            <a:ext uri="{FF2B5EF4-FFF2-40B4-BE49-F238E27FC236}">
              <a16:creationId xmlns:a16="http://schemas.microsoft.com/office/drawing/2014/main" id="{08845AD8-F053-49A3-9432-7D5BB2A85D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62" name="Picture 5">
          <a:extLst>
            <a:ext uri="{FF2B5EF4-FFF2-40B4-BE49-F238E27FC236}">
              <a16:creationId xmlns:a16="http://schemas.microsoft.com/office/drawing/2014/main" id="{185F455D-2050-4032-BEE9-C46432A59F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63" name="Picture 5">
          <a:extLst>
            <a:ext uri="{FF2B5EF4-FFF2-40B4-BE49-F238E27FC236}">
              <a16:creationId xmlns:a16="http://schemas.microsoft.com/office/drawing/2014/main" id="{09907FD7-9E03-4CD9-9A6A-4514718FB8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64" name="Picture 5">
          <a:extLst>
            <a:ext uri="{FF2B5EF4-FFF2-40B4-BE49-F238E27FC236}">
              <a16:creationId xmlns:a16="http://schemas.microsoft.com/office/drawing/2014/main" id="{55D2DE8D-E537-47A2-9332-8B21ADD43D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65" name="Picture 5">
          <a:extLst>
            <a:ext uri="{FF2B5EF4-FFF2-40B4-BE49-F238E27FC236}">
              <a16:creationId xmlns:a16="http://schemas.microsoft.com/office/drawing/2014/main" id="{ED9DF640-6BA2-4587-A035-BF51211888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66" name="Picture 5">
          <a:extLst>
            <a:ext uri="{FF2B5EF4-FFF2-40B4-BE49-F238E27FC236}">
              <a16:creationId xmlns:a16="http://schemas.microsoft.com/office/drawing/2014/main" id="{4E10FD08-CFCD-46EB-8E3C-07E19457D5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67" name="Picture 5">
          <a:extLst>
            <a:ext uri="{FF2B5EF4-FFF2-40B4-BE49-F238E27FC236}">
              <a16:creationId xmlns:a16="http://schemas.microsoft.com/office/drawing/2014/main" id="{C68B2D97-1B7E-4668-9B3E-F838699616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68" name="Picture 5">
          <a:extLst>
            <a:ext uri="{FF2B5EF4-FFF2-40B4-BE49-F238E27FC236}">
              <a16:creationId xmlns:a16="http://schemas.microsoft.com/office/drawing/2014/main" id="{02FB324F-F25E-4925-94BB-FE5C159C38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69" name="Picture 5">
          <a:extLst>
            <a:ext uri="{FF2B5EF4-FFF2-40B4-BE49-F238E27FC236}">
              <a16:creationId xmlns:a16="http://schemas.microsoft.com/office/drawing/2014/main" id="{7B20908C-EBB2-4315-BC58-BDCF913CA8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70" name="Picture 5">
          <a:extLst>
            <a:ext uri="{FF2B5EF4-FFF2-40B4-BE49-F238E27FC236}">
              <a16:creationId xmlns:a16="http://schemas.microsoft.com/office/drawing/2014/main" id="{D80B93F0-43DF-40A9-BD89-E3A32B9C0A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71" name="Picture 5">
          <a:extLst>
            <a:ext uri="{FF2B5EF4-FFF2-40B4-BE49-F238E27FC236}">
              <a16:creationId xmlns:a16="http://schemas.microsoft.com/office/drawing/2014/main" id="{0A74CD38-11D4-455E-912F-0C9248986D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72" name="Picture 5">
          <a:extLst>
            <a:ext uri="{FF2B5EF4-FFF2-40B4-BE49-F238E27FC236}">
              <a16:creationId xmlns:a16="http://schemas.microsoft.com/office/drawing/2014/main" id="{7DA95BBF-08F9-4FC7-B217-323317E193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73" name="Picture 5">
          <a:extLst>
            <a:ext uri="{FF2B5EF4-FFF2-40B4-BE49-F238E27FC236}">
              <a16:creationId xmlns:a16="http://schemas.microsoft.com/office/drawing/2014/main" id="{6AFBEC30-BB72-4C0D-9CEA-C77371059D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74" name="Picture 5">
          <a:extLst>
            <a:ext uri="{FF2B5EF4-FFF2-40B4-BE49-F238E27FC236}">
              <a16:creationId xmlns:a16="http://schemas.microsoft.com/office/drawing/2014/main" id="{D21B5708-8726-4944-919E-8010F617F7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75" name="Picture 5">
          <a:extLst>
            <a:ext uri="{FF2B5EF4-FFF2-40B4-BE49-F238E27FC236}">
              <a16:creationId xmlns:a16="http://schemas.microsoft.com/office/drawing/2014/main" id="{CD5FC942-1DF6-4989-81D6-5FB98E8DC7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76" name="Picture 5">
          <a:extLst>
            <a:ext uri="{FF2B5EF4-FFF2-40B4-BE49-F238E27FC236}">
              <a16:creationId xmlns:a16="http://schemas.microsoft.com/office/drawing/2014/main" id="{58692B3E-5BAB-46CD-A05E-5EC834C46B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77" name="Picture 5">
          <a:extLst>
            <a:ext uri="{FF2B5EF4-FFF2-40B4-BE49-F238E27FC236}">
              <a16:creationId xmlns:a16="http://schemas.microsoft.com/office/drawing/2014/main" id="{AE58D9E1-C3A5-4700-9730-EE3D44A41F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78" name="Picture 5">
          <a:extLst>
            <a:ext uri="{FF2B5EF4-FFF2-40B4-BE49-F238E27FC236}">
              <a16:creationId xmlns:a16="http://schemas.microsoft.com/office/drawing/2014/main" id="{36B904E5-E58D-46A6-ACE2-062CB1BE0F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79" name="Picture 5">
          <a:extLst>
            <a:ext uri="{FF2B5EF4-FFF2-40B4-BE49-F238E27FC236}">
              <a16:creationId xmlns:a16="http://schemas.microsoft.com/office/drawing/2014/main" id="{6763845D-C667-4C83-9372-47AFFF7B46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80" name="Picture 5">
          <a:extLst>
            <a:ext uri="{FF2B5EF4-FFF2-40B4-BE49-F238E27FC236}">
              <a16:creationId xmlns:a16="http://schemas.microsoft.com/office/drawing/2014/main" id="{9B968873-2624-43EC-9B7E-7748366FC4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81" name="Picture 5">
          <a:extLst>
            <a:ext uri="{FF2B5EF4-FFF2-40B4-BE49-F238E27FC236}">
              <a16:creationId xmlns:a16="http://schemas.microsoft.com/office/drawing/2014/main" id="{579FEB1D-B43B-4EF7-8D44-FC44F46797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82" name="Picture 5">
          <a:extLst>
            <a:ext uri="{FF2B5EF4-FFF2-40B4-BE49-F238E27FC236}">
              <a16:creationId xmlns:a16="http://schemas.microsoft.com/office/drawing/2014/main" id="{DFF408F1-3185-451E-B870-A5462B3390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83" name="Picture 5">
          <a:extLst>
            <a:ext uri="{FF2B5EF4-FFF2-40B4-BE49-F238E27FC236}">
              <a16:creationId xmlns:a16="http://schemas.microsoft.com/office/drawing/2014/main" id="{3AC0E4AF-214E-41F2-AE8A-DECF41A427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84" name="Picture 5">
          <a:extLst>
            <a:ext uri="{FF2B5EF4-FFF2-40B4-BE49-F238E27FC236}">
              <a16:creationId xmlns:a16="http://schemas.microsoft.com/office/drawing/2014/main" id="{DF1D107F-9FB1-460F-94CF-D690791443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85" name="Picture 5">
          <a:extLst>
            <a:ext uri="{FF2B5EF4-FFF2-40B4-BE49-F238E27FC236}">
              <a16:creationId xmlns:a16="http://schemas.microsoft.com/office/drawing/2014/main" id="{FB646A78-B276-4403-BF4B-E5ECA70580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86" name="Picture 5">
          <a:extLst>
            <a:ext uri="{FF2B5EF4-FFF2-40B4-BE49-F238E27FC236}">
              <a16:creationId xmlns:a16="http://schemas.microsoft.com/office/drawing/2014/main" id="{393F9CA5-DF34-4455-BC27-43C2D8B2E9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87" name="Picture 5">
          <a:extLst>
            <a:ext uri="{FF2B5EF4-FFF2-40B4-BE49-F238E27FC236}">
              <a16:creationId xmlns:a16="http://schemas.microsoft.com/office/drawing/2014/main" id="{13D28514-BA12-4940-A8EE-3BA35CB115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88" name="Picture 5">
          <a:extLst>
            <a:ext uri="{FF2B5EF4-FFF2-40B4-BE49-F238E27FC236}">
              <a16:creationId xmlns:a16="http://schemas.microsoft.com/office/drawing/2014/main" id="{CFB106FC-ECF1-4F63-9B6D-762C5985E2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89" name="Picture 5">
          <a:extLst>
            <a:ext uri="{FF2B5EF4-FFF2-40B4-BE49-F238E27FC236}">
              <a16:creationId xmlns:a16="http://schemas.microsoft.com/office/drawing/2014/main" id="{DE32799D-B3F8-4401-B7FF-B642220E0F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90" name="Picture 5">
          <a:extLst>
            <a:ext uri="{FF2B5EF4-FFF2-40B4-BE49-F238E27FC236}">
              <a16:creationId xmlns:a16="http://schemas.microsoft.com/office/drawing/2014/main" id="{8A1EC28E-5168-4C88-AFF2-817F36D859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91" name="Picture 5">
          <a:extLst>
            <a:ext uri="{FF2B5EF4-FFF2-40B4-BE49-F238E27FC236}">
              <a16:creationId xmlns:a16="http://schemas.microsoft.com/office/drawing/2014/main" id="{6A57E981-7A0B-432E-981D-6E339A7ABB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92" name="Picture 5">
          <a:extLst>
            <a:ext uri="{FF2B5EF4-FFF2-40B4-BE49-F238E27FC236}">
              <a16:creationId xmlns:a16="http://schemas.microsoft.com/office/drawing/2014/main" id="{A3956C59-B64B-4090-9628-85A78CBA9D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93" name="Picture 5">
          <a:extLst>
            <a:ext uri="{FF2B5EF4-FFF2-40B4-BE49-F238E27FC236}">
              <a16:creationId xmlns:a16="http://schemas.microsoft.com/office/drawing/2014/main" id="{1E258B6C-A8C7-4B96-AAB1-62F8216C3A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94" name="Picture 5">
          <a:extLst>
            <a:ext uri="{FF2B5EF4-FFF2-40B4-BE49-F238E27FC236}">
              <a16:creationId xmlns:a16="http://schemas.microsoft.com/office/drawing/2014/main" id="{FBCD1995-D0CF-4925-8C18-B52CB13B88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95" name="Picture 5">
          <a:extLst>
            <a:ext uri="{FF2B5EF4-FFF2-40B4-BE49-F238E27FC236}">
              <a16:creationId xmlns:a16="http://schemas.microsoft.com/office/drawing/2014/main" id="{E17A0442-E386-4412-912E-314435776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96" name="Picture 5">
          <a:extLst>
            <a:ext uri="{FF2B5EF4-FFF2-40B4-BE49-F238E27FC236}">
              <a16:creationId xmlns:a16="http://schemas.microsoft.com/office/drawing/2014/main" id="{83590CA6-5E07-4F1C-911F-F434A39934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97" name="Picture 5">
          <a:extLst>
            <a:ext uri="{FF2B5EF4-FFF2-40B4-BE49-F238E27FC236}">
              <a16:creationId xmlns:a16="http://schemas.microsoft.com/office/drawing/2014/main" id="{F89BF42F-2474-4A1A-BEBF-98F9ED124B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98" name="Picture 5">
          <a:extLst>
            <a:ext uri="{FF2B5EF4-FFF2-40B4-BE49-F238E27FC236}">
              <a16:creationId xmlns:a16="http://schemas.microsoft.com/office/drawing/2014/main" id="{23C6474D-93F4-4A62-B4C5-42BCA25DD4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399" name="Picture 5">
          <a:extLst>
            <a:ext uri="{FF2B5EF4-FFF2-40B4-BE49-F238E27FC236}">
              <a16:creationId xmlns:a16="http://schemas.microsoft.com/office/drawing/2014/main" id="{C42E54FC-123F-4D9B-A759-E217BCE3C4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00" name="Picture 5">
          <a:extLst>
            <a:ext uri="{FF2B5EF4-FFF2-40B4-BE49-F238E27FC236}">
              <a16:creationId xmlns:a16="http://schemas.microsoft.com/office/drawing/2014/main" id="{A6F9B7A1-D026-4B9B-B0AE-1B0B466BAB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01" name="Picture 5">
          <a:extLst>
            <a:ext uri="{FF2B5EF4-FFF2-40B4-BE49-F238E27FC236}">
              <a16:creationId xmlns:a16="http://schemas.microsoft.com/office/drawing/2014/main" id="{1FA6BB6A-463A-40BA-8B60-3EBC7AE117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02" name="Picture 5">
          <a:extLst>
            <a:ext uri="{FF2B5EF4-FFF2-40B4-BE49-F238E27FC236}">
              <a16:creationId xmlns:a16="http://schemas.microsoft.com/office/drawing/2014/main" id="{E7366BF7-FC59-4BE0-A44E-C0A2E2CF43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03" name="Picture 5">
          <a:extLst>
            <a:ext uri="{FF2B5EF4-FFF2-40B4-BE49-F238E27FC236}">
              <a16:creationId xmlns:a16="http://schemas.microsoft.com/office/drawing/2014/main" id="{384202CF-9782-47E9-862E-10CBF2338A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04" name="Picture 5">
          <a:extLst>
            <a:ext uri="{FF2B5EF4-FFF2-40B4-BE49-F238E27FC236}">
              <a16:creationId xmlns:a16="http://schemas.microsoft.com/office/drawing/2014/main" id="{51F705A7-17E5-4C3D-9DB0-DF2FAEBA16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05" name="Picture 5">
          <a:extLst>
            <a:ext uri="{FF2B5EF4-FFF2-40B4-BE49-F238E27FC236}">
              <a16:creationId xmlns:a16="http://schemas.microsoft.com/office/drawing/2014/main" id="{01BE32CB-5A5A-4B43-B09C-15FD85C860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06" name="Picture 5">
          <a:extLst>
            <a:ext uri="{FF2B5EF4-FFF2-40B4-BE49-F238E27FC236}">
              <a16:creationId xmlns:a16="http://schemas.microsoft.com/office/drawing/2014/main" id="{B31E63A3-6BAC-44C5-B3F4-3BE2ABCA98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07" name="Picture 5">
          <a:extLst>
            <a:ext uri="{FF2B5EF4-FFF2-40B4-BE49-F238E27FC236}">
              <a16:creationId xmlns:a16="http://schemas.microsoft.com/office/drawing/2014/main" id="{0CA64C23-3BC1-4F1A-85CC-AADE1F99B6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08" name="Picture 5">
          <a:extLst>
            <a:ext uri="{FF2B5EF4-FFF2-40B4-BE49-F238E27FC236}">
              <a16:creationId xmlns:a16="http://schemas.microsoft.com/office/drawing/2014/main" id="{2BEE75EC-BDA0-4CA3-936C-C32F312D00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09" name="Picture 5">
          <a:extLst>
            <a:ext uri="{FF2B5EF4-FFF2-40B4-BE49-F238E27FC236}">
              <a16:creationId xmlns:a16="http://schemas.microsoft.com/office/drawing/2014/main" id="{5702D679-4A3C-4BC8-8A55-CCC7180D0C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10" name="Picture 5">
          <a:extLst>
            <a:ext uri="{FF2B5EF4-FFF2-40B4-BE49-F238E27FC236}">
              <a16:creationId xmlns:a16="http://schemas.microsoft.com/office/drawing/2014/main" id="{E56F06B9-762B-4E60-9711-E048FF64F6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11" name="Picture 5">
          <a:extLst>
            <a:ext uri="{FF2B5EF4-FFF2-40B4-BE49-F238E27FC236}">
              <a16:creationId xmlns:a16="http://schemas.microsoft.com/office/drawing/2014/main" id="{F9E81FC8-88FD-4A81-B0D0-BA840C6717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12" name="Picture 5">
          <a:extLst>
            <a:ext uri="{FF2B5EF4-FFF2-40B4-BE49-F238E27FC236}">
              <a16:creationId xmlns:a16="http://schemas.microsoft.com/office/drawing/2014/main" id="{D9069315-89F1-4744-819B-8328B73EA8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13" name="Picture 5">
          <a:extLst>
            <a:ext uri="{FF2B5EF4-FFF2-40B4-BE49-F238E27FC236}">
              <a16:creationId xmlns:a16="http://schemas.microsoft.com/office/drawing/2014/main" id="{65FEA025-E65F-4547-9114-5701F875FB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14" name="Picture 5">
          <a:extLst>
            <a:ext uri="{FF2B5EF4-FFF2-40B4-BE49-F238E27FC236}">
              <a16:creationId xmlns:a16="http://schemas.microsoft.com/office/drawing/2014/main" id="{F4A3F8A7-988E-4A1D-9FD8-A9F9C02188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15" name="Picture 5">
          <a:extLst>
            <a:ext uri="{FF2B5EF4-FFF2-40B4-BE49-F238E27FC236}">
              <a16:creationId xmlns:a16="http://schemas.microsoft.com/office/drawing/2014/main" id="{BD0DB1DE-EF2A-4AB2-8B46-83CF1D0018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16" name="Picture 5">
          <a:extLst>
            <a:ext uri="{FF2B5EF4-FFF2-40B4-BE49-F238E27FC236}">
              <a16:creationId xmlns:a16="http://schemas.microsoft.com/office/drawing/2014/main" id="{694A0B3B-1EA7-4162-97DB-2E1D8F4A52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17" name="Picture 5">
          <a:extLst>
            <a:ext uri="{FF2B5EF4-FFF2-40B4-BE49-F238E27FC236}">
              <a16:creationId xmlns:a16="http://schemas.microsoft.com/office/drawing/2014/main" id="{F93A0C1C-E5A1-4316-88D2-1FA6E6C748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18" name="Picture 5">
          <a:extLst>
            <a:ext uri="{FF2B5EF4-FFF2-40B4-BE49-F238E27FC236}">
              <a16:creationId xmlns:a16="http://schemas.microsoft.com/office/drawing/2014/main" id="{B579496F-EDAE-421A-B424-C651288436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19" name="Picture 5">
          <a:extLst>
            <a:ext uri="{FF2B5EF4-FFF2-40B4-BE49-F238E27FC236}">
              <a16:creationId xmlns:a16="http://schemas.microsoft.com/office/drawing/2014/main" id="{7EEB7D99-9FE2-433A-B0CC-4A58491898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20" name="Picture 5">
          <a:extLst>
            <a:ext uri="{FF2B5EF4-FFF2-40B4-BE49-F238E27FC236}">
              <a16:creationId xmlns:a16="http://schemas.microsoft.com/office/drawing/2014/main" id="{1355CE66-4D6E-428E-AC64-64C690EA27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21" name="Picture 5">
          <a:extLst>
            <a:ext uri="{FF2B5EF4-FFF2-40B4-BE49-F238E27FC236}">
              <a16:creationId xmlns:a16="http://schemas.microsoft.com/office/drawing/2014/main" id="{14B996BD-2A5F-4041-84BB-C3DCF3A958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22" name="Picture 5">
          <a:extLst>
            <a:ext uri="{FF2B5EF4-FFF2-40B4-BE49-F238E27FC236}">
              <a16:creationId xmlns:a16="http://schemas.microsoft.com/office/drawing/2014/main" id="{B669F76A-0910-4512-A2D0-974BB6AE59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23" name="Picture 5">
          <a:extLst>
            <a:ext uri="{FF2B5EF4-FFF2-40B4-BE49-F238E27FC236}">
              <a16:creationId xmlns:a16="http://schemas.microsoft.com/office/drawing/2014/main" id="{D42ED2C0-D23D-4667-8E99-77446A29E3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24" name="Picture 5">
          <a:extLst>
            <a:ext uri="{FF2B5EF4-FFF2-40B4-BE49-F238E27FC236}">
              <a16:creationId xmlns:a16="http://schemas.microsoft.com/office/drawing/2014/main" id="{3AEB0535-DD84-412F-BC7D-B285CAD2CE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25" name="Picture 5">
          <a:extLst>
            <a:ext uri="{FF2B5EF4-FFF2-40B4-BE49-F238E27FC236}">
              <a16:creationId xmlns:a16="http://schemas.microsoft.com/office/drawing/2014/main" id="{E0260564-7C86-4950-B962-D915457C7D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26" name="Picture 5">
          <a:extLst>
            <a:ext uri="{FF2B5EF4-FFF2-40B4-BE49-F238E27FC236}">
              <a16:creationId xmlns:a16="http://schemas.microsoft.com/office/drawing/2014/main" id="{95060561-1115-4F8A-8939-ADE8872BD4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27" name="Picture 5">
          <a:extLst>
            <a:ext uri="{FF2B5EF4-FFF2-40B4-BE49-F238E27FC236}">
              <a16:creationId xmlns:a16="http://schemas.microsoft.com/office/drawing/2014/main" id="{C011C87C-6982-403C-AB2A-E2864B2876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28" name="Picture 5">
          <a:extLst>
            <a:ext uri="{FF2B5EF4-FFF2-40B4-BE49-F238E27FC236}">
              <a16:creationId xmlns:a16="http://schemas.microsoft.com/office/drawing/2014/main" id="{0A49FD05-2FCF-4813-AC16-D59F966DCF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29" name="Picture 5">
          <a:extLst>
            <a:ext uri="{FF2B5EF4-FFF2-40B4-BE49-F238E27FC236}">
              <a16:creationId xmlns:a16="http://schemas.microsoft.com/office/drawing/2014/main" id="{90BF5633-CCF6-4874-9478-EEF95E4091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30" name="Picture 5">
          <a:extLst>
            <a:ext uri="{FF2B5EF4-FFF2-40B4-BE49-F238E27FC236}">
              <a16:creationId xmlns:a16="http://schemas.microsoft.com/office/drawing/2014/main" id="{39CB2835-D81A-416D-B97E-2EFDDAB012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31" name="Picture 5">
          <a:extLst>
            <a:ext uri="{FF2B5EF4-FFF2-40B4-BE49-F238E27FC236}">
              <a16:creationId xmlns:a16="http://schemas.microsoft.com/office/drawing/2014/main" id="{9EA4BD4D-C214-4CBA-A6FC-3EFB7C0BBA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32" name="Picture 5">
          <a:extLst>
            <a:ext uri="{FF2B5EF4-FFF2-40B4-BE49-F238E27FC236}">
              <a16:creationId xmlns:a16="http://schemas.microsoft.com/office/drawing/2014/main" id="{B967A2A8-6B36-4EC4-B80F-6593845C10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33" name="Picture 5">
          <a:extLst>
            <a:ext uri="{FF2B5EF4-FFF2-40B4-BE49-F238E27FC236}">
              <a16:creationId xmlns:a16="http://schemas.microsoft.com/office/drawing/2014/main" id="{8E4CC8BE-4D56-4454-ACE6-E2DAD12AAA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34" name="Picture 5">
          <a:extLst>
            <a:ext uri="{FF2B5EF4-FFF2-40B4-BE49-F238E27FC236}">
              <a16:creationId xmlns:a16="http://schemas.microsoft.com/office/drawing/2014/main" id="{1B54C8A0-6A51-44D7-A3E0-ADF785BC31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35" name="Picture 5">
          <a:extLst>
            <a:ext uri="{FF2B5EF4-FFF2-40B4-BE49-F238E27FC236}">
              <a16:creationId xmlns:a16="http://schemas.microsoft.com/office/drawing/2014/main" id="{6A1877D7-4E08-47DD-9EE8-1CE66E60C2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36" name="Picture 5">
          <a:extLst>
            <a:ext uri="{FF2B5EF4-FFF2-40B4-BE49-F238E27FC236}">
              <a16:creationId xmlns:a16="http://schemas.microsoft.com/office/drawing/2014/main" id="{8269CEDE-C07B-4C2F-B88D-954883A87F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37" name="Picture 5">
          <a:extLst>
            <a:ext uri="{FF2B5EF4-FFF2-40B4-BE49-F238E27FC236}">
              <a16:creationId xmlns:a16="http://schemas.microsoft.com/office/drawing/2014/main" id="{D08C736E-1455-4418-813E-3741EF774F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38" name="Picture 5">
          <a:extLst>
            <a:ext uri="{FF2B5EF4-FFF2-40B4-BE49-F238E27FC236}">
              <a16:creationId xmlns:a16="http://schemas.microsoft.com/office/drawing/2014/main" id="{4EBE65CD-F1ED-4E29-B0D1-5D568A5484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39" name="Picture 5">
          <a:extLst>
            <a:ext uri="{FF2B5EF4-FFF2-40B4-BE49-F238E27FC236}">
              <a16:creationId xmlns:a16="http://schemas.microsoft.com/office/drawing/2014/main" id="{94910524-B99E-4C3B-8063-D50B826D91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40" name="Picture 5">
          <a:extLst>
            <a:ext uri="{FF2B5EF4-FFF2-40B4-BE49-F238E27FC236}">
              <a16:creationId xmlns:a16="http://schemas.microsoft.com/office/drawing/2014/main" id="{528AFBF9-0864-40E2-946B-6400617CF0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41" name="Picture 5">
          <a:extLst>
            <a:ext uri="{FF2B5EF4-FFF2-40B4-BE49-F238E27FC236}">
              <a16:creationId xmlns:a16="http://schemas.microsoft.com/office/drawing/2014/main" id="{9B8CEA4A-231C-4AE1-B90D-EEAB7E077B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42" name="Picture 5">
          <a:extLst>
            <a:ext uri="{FF2B5EF4-FFF2-40B4-BE49-F238E27FC236}">
              <a16:creationId xmlns:a16="http://schemas.microsoft.com/office/drawing/2014/main" id="{53BFE0F2-0668-415F-9770-2E83E3C075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43" name="Picture 5">
          <a:extLst>
            <a:ext uri="{FF2B5EF4-FFF2-40B4-BE49-F238E27FC236}">
              <a16:creationId xmlns:a16="http://schemas.microsoft.com/office/drawing/2014/main" id="{4935FE8E-BEFA-4F49-BC06-DB55433366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44" name="Picture 5">
          <a:extLst>
            <a:ext uri="{FF2B5EF4-FFF2-40B4-BE49-F238E27FC236}">
              <a16:creationId xmlns:a16="http://schemas.microsoft.com/office/drawing/2014/main" id="{D994465F-0441-4892-BDB0-99E185AA5B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45" name="Picture 5">
          <a:extLst>
            <a:ext uri="{FF2B5EF4-FFF2-40B4-BE49-F238E27FC236}">
              <a16:creationId xmlns:a16="http://schemas.microsoft.com/office/drawing/2014/main" id="{D75D0F2A-1E95-40EB-BD3A-C9FCF645D6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46" name="Picture 5">
          <a:extLst>
            <a:ext uri="{FF2B5EF4-FFF2-40B4-BE49-F238E27FC236}">
              <a16:creationId xmlns:a16="http://schemas.microsoft.com/office/drawing/2014/main" id="{9A8F3BFD-F59D-4664-B61B-46FAFD7EB5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47" name="Picture 5">
          <a:extLst>
            <a:ext uri="{FF2B5EF4-FFF2-40B4-BE49-F238E27FC236}">
              <a16:creationId xmlns:a16="http://schemas.microsoft.com/office/drawing/2014/main" id="{ADE4D3A3-8210-4892-B8FD-8C3625D01A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48" name="Picture 5">
          <a:extLst>
            <a:ext uri="{FF2B5EF4-FFF2-40B4-BE49-F238E27FC236}">
              <a16:creationId xmlns:a16="http://schemas.microsoft.com/office/drawing/2014/main" id="{DB67C2FD-CEEF-4A1E-BDBD-9BBBB0446C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49" name="Picture 5">
          <a:extLst>
            <a:ext uri="{FF2B5EF4-FFF2-40B4-BE49-F238E27FC236}">
              <a16:creationId xmlns:a16="http://schemas.microsoft.com/office/drawing/2014/main" id="{EE2B1ED2-3F08-4E95-9632-7D95644C76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50" name="Picture 5">
          <a:extLst>
            <a:ext uri="{FF2B5EF4-FFF2-40B4-BE49-F238E27FC236}">
              <a16:creationId xmlns:a16="http://schemas.microsoft.com/office/drawing/2014/main" id="{C5A473C8-24E8-487D-BCB0-571C41ACF3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51" name="Picture 5">
          <a:extLst>
            <a:ext uri="{FF2B5EF4-FFF2-40B4-BE49-F238E27FC236}">
              <a16:creationId xmlns:a16="http://schemas.microsoft.com/office/drawing/2014/main" id="{7773C4BB-D092-47D6-A44D-883E810D4F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52" name="Picture 5">
          <a:extLst>
            <a:ext uri="{FF2B5EF4-FFF2-40B4-BE49-F238E27FC236}">
              <a16:creationId xmlns:a16="http://schemas.microsoft.com/office/drawing/2014/main" id="{C6DB7E9C-D420-4404-B4F9-A6EBB56CEB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53" name="Picture 5">
          <a:extLst>
            <a:ext uri="{FF2B5EF4-FFF2-40B4-BE49-F238E27FC236}">
              <a16:creationId xmlns:a16="http://schemas.microsoft.com/office/drawing/2014/main" id="{FF433A32-022D-4679-B6F2-3F54468B10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54" name="Picture 5">
          <a:extLst>
            <a:ext uri="{FF2B5EF4-FFF2-40B4-BE49-F238E27FC236}">
              <a16:creationId xmlns:a16="http://schemas.microsoft.com/office/drawing/2014/main" id="{375883D6-92AD-48C6-9498-003BAF249C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55" name="Picture 5">
          <a:extLst>
            <a:ext uri="{FF2B5EF4-FFF2-40B4-BE49-F238E27FC236}">
              <a16:creationId xmlns:a16="http://schemas.microsoft.com/office/drawing/2014/main" id="{401C4BF9-A19D-4D6D-8BBC-80622DA452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56" name="Picture 5">
          <a:extLst>
            <a:ext uri="{FF2B5EF4-FFF2-40B4-BE49-F238E27FC236}">
              <a16:creationId xmlns:a16="http://schemas.microsoft.com/office/drawing/2014/main" id="{B782F0A5-D8BE-4C73-AC47-A5FD7AA73F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57" name="Picture 5">
          <a:extLst>
            <a:ext uri="{FF2B5EF4-FFF2-40B4-BE49-F238E27FC236}">
              <a16:creationId xmlns:a16="http://schemas.microsoft.com/office/drawing/2014/main" id="{782C3F06-CBA9-4658-9625-85223F7D54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58" name="Picture 5">
          <a:extLst>
            <a:ext uri="{FF2B5EF4-FFF2-40B4-BE49-F238E27FC236}">
              <a16:creationId xmlns:a16="http://schemas.microsoft.com/office/drawing/2014/main" id="{59C97767-1E36-4413-8E9D-B1756E17CD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59" name="Picture 5">
          <a:extLst>
            <a:ext uri="{FF2B5EF4-FFF2-40B4-BE49-F238E27FC236}">
              <a16:creationId xmlns:a16="http://schemas.microsoft.com/office/drawing/2014/main" id="{96A4A28C-CDEA-4E5E-B0CC-F84AFACEA1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60" name="Picture 5">
          <a:extLst>
            <a:ext uri="{FF2B5EF4-FFF2-40B4-BE49-F238E27FC236}">
              <a16:creationId xmlns:a16="http://schemas.microsoft.com/office/drawing/2014/main" id="{903C5213-F082-41A5-BCBD-2BC15517B9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61" name="Picture 5">
          <a:extLst>
            <a:ext uri="{FF2B5EF4-FFF2-40B4-BE49-F238E27FC236}">
              <a16:creationId xmlns:a16="http://schemas.microsoft.com/office/drawing/2014/main" id="{22F52B70-D03C-4BDD-8933-A78FAF197B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62" name="Picture 5">
          <a:extLst>
            <a:ext uri="{FF2B5EF4-FFF2-40B4-BE49-F238E27FC236}">
              <a16:creationId xmlns:a16="http://schemas.microsoft.com/office/drawing/2014/main" id="{E62FA52A-1568-46A0-875C-412129E08D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63" name="Picture 5">
          <a:extLst>
            <a:ext uri="{FF2B5EF4-FFF2-40B4-BE49-F238E27FC236}">
              <a16:creationId xmlns:a16="http://schemas.microsoft.com/office/drawing/2014/main" id="{1760F92B-CE7A-44D4-B1B2-5AEBD33468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64" name="Picture 5">
          <a:extLst>
            <a:ext uri="{FF2B5EF4-FFF2-40B4-BE49-F238E27FC236}">
              <a16:creationId xmlns:a16="http://schemas.microsoft.com/office/drawing/2014/main" id="{53355497-5EB1-43AB-937E-F34D2C50C7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65" name="Picture 5">
          <a:extLst>
            <a:ext uri="{FF2B5EF4-FFF2-40B4-BE49-F238E27FC236}">
              <a16:creationId xmlns:a16="http://schemas.microsoft.com/office/drawing/2014/main" id="{22BBCC5D-9B0C-48BD-A611-E6C1252B0A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66" name="Picture 5">
          <a:extLst>
            <a:ext uri="{FF2B5EF4-FFF2-40B4-BE49-F238E27FC236}">
              <a16:creationId xmlns:a16="http://schemas.microsoft.com/office/drawing/2014/main" id="{FE7ED402-B646-4C67-96AE-39784E7D9D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67" name="Picture 5">
          <a:extLst>
            <a:ext uri="{FF2B5EF4-FFF2-40B4-BE49-F238E27FC236}">
              <a16:creationId xmlns:a16="http://schemas.microsoft.com/office/drawing/2014/main" id="{10675BBE-BE05-4808-84AF-5BF9172785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68" name="Picture 5">
          <a:extLst>
            <a:ext uri="{FF2B5EF4-FFF2-40B4-BE49-F238E27FC236}">
              <a16:creationId xmlns:a16="http://schemas.microsoft.com/office/drawing/2014/main" id="{7E23EAA3-FF49-431E-BB4E-B4D9314E49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69" name="Picture 5">
          <a:extLst>
            <a:ext uri="{FF2B5EF4-FFF2-40B4-BE49-F238E27FC236}">
              <a16:creationId xmlns:a16="http://schemas.microsoft.com/office/drawing/2014/main" id="{6387B434-F7EB-4927-AF2A-F0B30C13F6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70" name="Picture 5">
          <a:extLst>
            <a:ext uri="{FF2B5EF4-FFF2-40B4-BE49-F238E27FC236}">
              <a16:creationId xmlns:a16="http://schemas.microsoft.com/office/drawing/2014/main" id="{7EAF84A6-EAD2-4291-9D71-F37949572C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71" name="Picture 5">
          <a:extLst>
            <a:ext uri="{FF2B5EF4-FFF2-40B4-BE49-F238E27FC236}">
              <a16:creationId xmlns:a16="http://schemas.microsoft.com/office/drawing/2014/main" id="{6F514690-2767-48C2-B2B3-F0F438B66B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72" name="Picture 5">
          <a:extLst>
            <a:ext uri="{FF2B5EF4-FFF2-40B4-BE49-F238E27FC236}">
              <a16:creationId xmlns:a16="http://schemas.microsoft.com/office/drawing/2014/main" id="{A3E6278E-651D-4511-929B-A24FCC6F45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73" name="Picture 5">
          <a:extLst>
            <a:ext uri="{FF2B5EF4-FFF2-40B4-BE49-F238E27FC236}">
              <a16:creationId xmlns:a16="http://schemas.microsoft.com/office/drawing/2014/main" id="{879E0886-F269-49C5-9DE1-DD1F3D35A7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74" name="Picture 5">
          <a:extLst>
            <a:ext uri="{FF2B5EF4-FFF2-40B4-BE49-F238E27FC236}">
              <a16:creationId xmlns:a16="http://schemas.microsoft.com/office/drawing/2014/main" id="{9C2E74BC-5727-4B37-97E2-C03D4E3A46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75" name="Picture 5">
          <a:extLst>
            <a:ext uri="{FF2B5EF4-FFF2-40B4-BE49-F238E27FC236}">
              <a16:creationId xmlns:a16="http://schemas.microsoft.com/office/drawing/2014/main" id="{66C21178-E6B5-4C73-B0F3-C292E70668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76" name="Picture 5">
          <a:extLst>
            <a:ext uri="{FF2B5EF4-FFF2-40B4-BE49-F238E27FC236}">
              <a16:creationId xmlns:a16="http://schemas.microsoft.com/office/drawing/2014/main" id="{DE8403E3-D8C9-4588-8FF7-B2A4BC0462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77" name="Picture 5">
          <a:extLst>
            <a:ext uri="{FF2B5EF4-FFF2-40B4-BE49-F238E27FC236}">
              <a16:creationId xmlns:a16="http://schemas.microsoft.com/office/drawing/2014/main" id="{566205EE-D26F-495D-919F-D2D2F0664D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78" name="Picture 5">
          <a:extLst>
            <a:ext uri="{FF2B5EF4-FFF2-40B4-BE49-F238E27FC236}">
              <a16:creationId xmlns:a16="http://schemas.microsoft.com/office/drawing/2014/main" id="{FDF3E0D8-DB68-414F-A003-24B1D49798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79" name="Picture 5">
          <a:extLst>
            <a:ext uri="{FF2B5EF4-FFF2-40B4-BE49-F238E27FC236}">
              <a16:creationId xmlns:a16="http://schemas.microsoft.com/office/drawing/2014/main" id="{D0D091CA-2E2A-4D5F-8896-A73694382B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80" name="Picture 5">
          <a:extLst>
            <a:ext uri="{FF2B5EF4-FFF2-40B4-BE49-F238E27FC236}">
              <a16:creationId xmlns:a16="http://schemas.microsoft.com/office/drawing/2014/main" id="{66663288-3CAD-409D-8E40-5846DCD806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81" name="Picture 5">
          <a:extLst>
            <a:ext uri="{FF2B5EF4-FFF2-40B4-BE49-F238E27FC236}">
              <a16:creationId xmlns:a16="http://schemas.microsoft.com/office/drawing/2014/main" id="{97462C58-B33C-4BAE-A2A6-AFE67CC6A8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82" name="Picture 5">
          <a:extLst>
            <a:ext uri="{FF2B5EF4-FFF2-40B4-BE49-F238E27FC236}">
              <a16:creationId xmlns:a16="http://schemas.microsoft.com/office/drawing/2014/main" id="{AFE5B26B-4DC9-47EB-9E6E-F21EB86818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83" name="Picture 5">
          <a:extLst>
            <a:ext uri="{FF2B5EF4-FFF2-40B4-BE49-F238E27FC236}">
              <a16:creationId xmlns:a16="http://schemas.microsoft.com/office/drawing/2014/main" id="{673DFA1A-9043-4662-8569-5698036E69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84" name="Picture 5">
          <a:extLst>
            <a:ext uri="{FF2B5EF4-FFF2-40B4-BE49-F238E27FC236}">
              <a16:creationId xmlns:a16="http://schemas.microsoft.com/office/drawing/2014/main" id="{7F5A748D-778B-4292-8AE6-944D76922A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85" name="Picture 5">
          <a:extLst>
            <a:ext uri="{FF2B5EF4-FFF2-40B4-BE49-F238E27FC236}">
              <a16:creationId xmlns:a16="http://schemas.microsoft.com/office/drawing/2014/main" id="{7E669D92-DD0B-4B0C-871F-F63A100CEF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86" name="Picture 5">
          <a:extLst>
            <a:ext uri="{FF2B5EF4-FFF2-40B4-BE49-F238E27FC236}">
              <a16:creationId xmlns:a16="http://schemas.microsoft.com/office/drawing/2014/main" id="{C38949E1-90C5-49CD-A428-0637797635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87" name="Picture 5">
          <a:extLst>
            <a:ext uri="{FF2B5EF4-FFF2-40B4-BE49-F238E27FC236}">
              <a16:creationId xmlns:a16="http://schemas.microsoft.com/office/drawing/2014/main" id="{CDB26985-DAE9-4130-9AF4-27834E7569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88" name="Picture 5">
          <a:extLst>
            <a:ext uri="{FF2B5EF4-FFF2-40B4-BE49-F238E27FC236}">
              <a16:creationId xmlns:a16="http://schemas.microsoft.com/office/drawing/2014/main" id="{81F8C597-DAB5-4639-8E95-126677AD45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89" name="Picture 5">
          <a:extLst>
            <a:ext uri="{FF2B5EF4-FFF2-40B4-BE49-F238E27FC236}">
              <a16:creationId xmlns:a16="http://schemas.microsoft.com/office/drawing/2014/main" id="{BDD8A9BB-7080-4FB5-AA92-0F41A3720E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90" name="Picture 5">
          <a:extLst>
            <a:ext uri="{FF2B5EF4-FFF2-40B4-BE49-F238E27FC236}">
              <a16:creationId xmlns:a16="http://schemas.microsoft.com/office/drawing/2014/main" id="{53C1DD04-E650-4784-8EE2-83782A79EA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91" name="Picture 5">
          <a:extLst>
            <a:ext uri="{FF2B5EF4-FFF2-40B4-BE49-F238E27FC236}">
              <a16:creationId xmlns:a16="http://schemas.microsoft.com/office/drawing/2014/main" id="{916A95A1-FE16-4D68-B978-1697EE6488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92" name="Picture 5">
          <a:extLst>
            <a:ext uri="{FF2B5EF4-FFF2-40B4-BE49-F238E27FC236}">
              <a16:creationId xmlns:a16="http://schemas.microsoft.com/office/drawing/2014/main" id="{60B9CE67-1CF2-4352-BF86-D128E3464B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93" name="Picture 5">
          <a:extLst>
            <a:ext uri="{FF2B5EF4-FFF2-40B4-BE49-F238E27FC236}">
              <a16:creationId xmlns:a16="http://schemas.microsoft.com/office/drawing/2014/main" id="{3852E0C4-30DD-49D8-8D82-EAD2A9A706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94" name="Picture 5">
          <a:extLst>
            <a:ext uri="{FF2B5EF4-FFF2-40B4-BE49-F238E27FC236}">
              <a16:creationId xmlns:a16="http://schemas.microsoft.com/office/drawing/2014/main" id="{06216603-09C5-47CA-B22E-AE84018803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95" name="Picture 5">
          <a:extLst>
            <a:ext uri="{FF2B5EF4-FFF2-40B4-BE49-F238E27FC236}">
              <a16:creationId xmlns:a16="http://schemas.microsoft.com/office/drawing/2014/main" id="{AFF1721E-5DB8-440B-9EC6-7F6B284D5B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96" name="Picture 5">
          <a:extLst>
            <a:ext uri="{FF2B5EF4-FFF2-40B4-BE49-F238E27FC236}">
              <a16:creationId xmlns:a16="http://schemas.microsoft.com/office/drawing/2014/main" id="{16CD8676-11C6-42D8-BD27-89CDEAE74F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97" name="Picture 5">
          <a:extLst>
            <a:ext uri="{FF2B5EF4-FFF2-40B4-BE49-F238E27FC236}">
              <a16:creationId xmlns:a16="http://schemas.microsoft.com/office/drawing/2014/main" id="{392D52E4-C23A-40A2-9097-88B4592CCD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98" name="Picture 5">
          <a:extLst>
            <a:ext uri="{FF2B5EF4-FFF2-40B4-BE49-F238E27FC236}">
              <a16:creationId xmlns:a16="http://schemas.microsoft.com/office/drawing/2014/main" id="{5E4A7283-752C-43B6-ADCF-A75D1002FF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499" name="Picture 5">
          <a:extLst>
            <a:ext uri="{FF2B5EF4-FFF2-40B4-BE49-F238E27FC236}">
              <a16:creationId xmlns:a16="http://schemas.microsoft.com/office/drawing/2014/main" id="{281407D5-5416-48F1-B6C7-E3EB923E68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00" name="Picture 5">
          <a:extLst>
            <a:ext uri="{FF2B5EF4-FFF2-40B4-BE49-F238E27FC236}">
              <a16:creationId xmlns:a16="http://schemas.microsoft.com/office/drawing/2014/main" id="{9DE288B0-D047-456A-8161-DCC4A0207E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01" name="Picture 5">
          <a:extLst>
            <a:ext uri="{FF2B5EF4-FFF2-40B4-BE49-F238E27FC236}">
              <a16:creationId xmlns:a16="http://schemas.microsoft.com/office/drawing/2014/main" id="{C2370C3A-3393-48DA-B7B7-6A5F493E6C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02" name="Picture 5">
          <a:extLst>
            <a:ext uri="{FF2B5EF4-FFF2-40B4-BE49-F238E27FC236}">
              <a16:creationId xmlns:a16="http://schemas.microsoft.com/office/drawing/2014/main" id="{7EDC6D62-7FF6-4083-A383-D04652F582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03" name="Picture 5">
          <a:extLst>
            <a:ext uri="{FF2B5EF4-FFF2-40B4-BE49-F238E27FC236}">
              <a16:creationId xmlns:a16="http://schemas.microsoft.com/office/drawing/2014/main" id="{35B123DD-7561-4911-8AE1-1E45D00D1C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04" name="Picture 5">
          <a:extLst>
            <a:ext uri="{FF2B5EF4-FFF2-40B4-BE49-F238E27FC236}">
              <a16:creationId xmlns:a16="http://schemas.microsoft.com/office/drawing/2014/main" id="{BF0CB602-C769-4D1C-AD52-03AD5E783A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05" name="Picture 5">
          <a:extLst>
            <a:ext uri="{FF2B5EF4-FFF2-40B4-BE49-F238E27FC236}">
              <a16:creationId xmlns:a16="http://schemas.microsoft.com/office/drawing/2014/main" id="{485BC41D-39A4-458B-AD00-3405668ACF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06" name="Picture 5">
          <a:extLst>
            <a:ext uri="{FF2B5EF4-FFF2-40B4-BE49-F238E27FC236}">
              <a16:creationId xmlns:a16="http://schemas.microsoft.com/office/drawing/2014/main" id="{C6976023-8997-43D9-9F77-21EA9ED226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07" name="Picture 5">
          <a:extLst>
            <a:ext uri="{FF2B5EF4-FFF2-40B4-BE49-F238E27FC236}">
              <a16:creationId xmlns:a16="http://schemas.microsoft.com/office/drawing/2014/main" id="{C6D209F1-C6AF-4450-830B-5E94FCB9D8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08" name="Picture 5">
          <a:extLst>
            <a:ext uri="{FF2B5EF4-FFF2-40B4-BE49-F238E27FC236}">
              <a16:creationId xmlns:a16="http://schemas.microsoft.com/office/drawing/2014/main" id="{2212C1D4-25B2-4236-AD57-63943D05B9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09" name="Picture 5">
          <a:extLst>
            <a:ext uri="{FF2B5EF4-FFF2-40B4-BE49-F238E27FC236}">
              <a16:creationId xmlns:a16="http://schemas.microsoft.com/office/drawing/2014/main" id="{A6F8215D-D0C9-4FFE-B783-96F8996ACD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10" name="Picture 5">
          <a:extLst>
            <a:ext uri="{FF2B5EF4-FFF2-40B4-BE49-F238E27FC236}">
              <a16:creationId xmlns:a16="http://schemas.microsoft.com/office/drawing/2014/main" id="{DFDDEC7F-6926-4F3F-BB00-8BD1710347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11" name="Picture 5">
          <a:extLst>
            <a:ext uri="{FF2B5EF4-FFF2-40B4-BE49-F238E27FC236}">
              <a16:creationId xmlns:a16="http://schemas.microsoft.com/office/drawing/2014/main" id="{E0553533-702E-4F0E-8FC8-18926A3D02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12" name="Picture 5">
          <a:extLst>
            <a:ext uri="{FF2B5EF4-FFF2-40B4-BE49-F238E27FC236}">
              <a16:creationId xmlns:a16="http://schemas.microsoft.com/office/drawing/2014/main" id="{5DC45909-0812-4435-9A6C-FB4912E0C4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13" name="Picture 5">
          <a:extLst>
            <a:ext uri="{FF2B5EF4-FFF2-40B4-BE49-F238E27FC236}">
              <a16:creationId xmlns:a16="http://schemas.microsoft.com/office/drawing/2014/main" id="{9D614B9E-FE38-48D2-A410-2B41AD1154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14" name="Picture 5">
          <a:extLst>
            <a:ext uri="{FF2B5EF4-FFF2-40B4-BE49-F238E27FC236}">
              <a16:creationId xmlns:a16="http://schemas.microsoft.com/office/drawing/2014/main" id="{AF29ABDA-5E61-4E47-B737-513817EBB5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15" name="Picture 5">
          <a:extLst>
            <a:ext uri="{FF2B5EF4-FFF2-40B4-BE49-F238E27FC236}">
              <a16:creationId xmlns:a16="http://schemas.microsoft.com/office/drawing/2014/main" id="{EF1046E4-B5B5-450A-80A5-566BB345E3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16" name="Picture 5">
          <a:extLst>
            <a:ext uri="{FF2B5EF4-FFF2-40B4-BE49-F238E27FC236}">
              <a16:creationId xmlns:a16="http://schemas.microsoft.com/office/drawing/2014/main" id="{15DD157F-739C-441E-8A5B-4C57CCEA0C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17" name="Picture 5">
          <a:extLst>
            <a:ext uri="{FF2B5EF4-FFF2-40B4-BE49-F238E27FC236}">
              <a16:creationId xmlns:a16="http://schemas.microsoft.com/office/drawing/2014/main" id="{BF9801FC-69BE-4BA6-8FE2-A170FFE252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18" name="Picture 5">
          <a:extLst>
            <a:ext uri="{FF2B5EF4-FFF2-40B4-BE49-F238E27FC236}">
              <a16:creationId xmlns:a16="http://schemas.microsoft.com/office/drawing/2014/main" id="{48894831-EBA5-4522-B27D-792936024B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19" name="Picture 5">
          <a:extLst>
            <a:ext uri="{FF2B5EF4-FFF2-40B4-BE49-F238E27FC236}">
              <a16:creationId xmlns:a16="http://schemas.microsoft.com/office/drawing/2014/main" id="{F9DE964F-8409-4548-AAA5-7BE1C84DF0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20" name="Picture 5">
          <a:extLst>
            <a:ext uri="{FF2B5EF4-FFF2-40B4-BE49-F238E27FC236}">
              <a16:creationId xmlns:a16="http://schemas.microsoft.com/office/drawing/2014/main" id="{CA9740A0-D8D9-49A4-80E8-E5601996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21" name="Picture 5">
          <a:extLst>
            <a:ext uri="{FF2B5EF4-FFF2-40B4-BE49-F238E27FC236}">
              <a16:creationId xmlns:a16="http://schemas.microsoft.com/office/drawing/2014/main" id="{D69EA885-3B7D-49F6-A3BF-1C83F56C4C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22" name="Picture 5">
          <a:extLst>
            <a:ext uri="{FF2B5EF4-FFF2-40B4-BE49-F238E27FC236}">
              <a16:creationId xmlns:a16="http://schemas.microsoft.com/office/drawing/2014/main" id="{68686322-2245-4581-8F56-6A1E4570E0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23" name="Picture 5">
          <a:extLst>
            <a:ext uri="{FF2B5EF4-FFF2-40B4-BE49-F238E27FC236}">
              <a16:creationId xmlns:a16="http://schemas.microsoft.com/office/drawing/2014/main" id="{02CCF3F2-8369-40E6-BFF1-1D2B06102F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24" name="Picture 5">
          <a:extLst>
            <a:ext uri="{FF2B5EF4-FFF2-40B4-BE49-F238E27FC236}">
              <a16:creationId xmlns:a16="http://schemas.microsoft.com/office/drawing/2014/main" id="{0A1E10D7-5337-4D70-B1BB-9EF4E2D4E5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25" name="Picture 5">
          <a:extLst>
            <a:ext uri="{FF2B5EF4-FFF2-40B4-BE49-F238E27FC236}">
              <a16:creationId xmlns:a16="http://schemas.microsoft.com/office/drawing/2014/main" id="{54A142E4-5C77-4D8C-9680-29D2C2F793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26" name="Picture 5">
          <a:extLst>
            <a:ext uri="{FF2B5EF4-FFF2-40B4-BE49-F238E27FC236}">
              <a16:creationId xmlns:a16="http://schemas.microsoft.com/office/drawing/2014/main" id="{38BE4FF3-38A0-4B70-A7E2-EB7B396FB0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27" name="Picture 5">
          <a:extLst>
            <a:ext uri="{FF2B5EF4-FFF2-40B4-BE49-F238E27FC236}">
              <a16:creationId xmlns:a16="http://schemas.microsoft.com/office/drawing/2014/main" id="{42316F09-48D7-4FD4-8082-BB6A579777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28" name="Picture 5">
          <a:extLst>
            <a:ext uri="{FF2B5EF4-FFF2-40B4-BE49-F238E27FC236}">
              <a16:creationId xmlns:a16="http://schemas.microsoft.com/office/drawing/2014/main" id="{5D2E200C-F410-4637-A8D2-E9E4C46CD1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29" name="Picture 5">
          <a:extLst>
            <a:ext uri="{FF2B5EF4-FFF2-40B4-BE49-F238E27FC236}">
              <a16:creationId xmlns:a16="http://schemas.microsoft.com/office/drawing/2014/main" id="{82C00D9B-7F07-494D-AD4B-F3944F8DC0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30" name="Picture 5">
          <a:extLst>
            <a:ext uri="{FF2B5EF4-FFF2-40B4-BE49-F238E27FC236}">
              <a16:creationId xmlns:a16="http://schemas.microsoft.com/office/drawing/2014/main" id="{E2663441-574A-40B6-A912-2897338B8F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31" name="Picture 5">
          <a:extLst>
            <a:ext uri="{FF2B5EF4-FFF2-40B4-BE49-F238E27FC236}">
              <a16:creationId xmlns:a16="http://schemas.microsoft.com/office/drawing/2014/main" id="{7B7BE8FC-DFC5-4E85-8F45-101C79CD92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32" name="Picture 5">
          <a:extLst>
            <a:ext uri="{FF2B5EF4-FFF2-40B4-BE49-F238E27FC236}">
              <a16:creationId xmlns:a16="http://schemas.microsoft.com/office/drawing/2014/main" id="{8B13B435-377D-492E-B5D6-E9E208A6F4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33" name="Picture 5">
          <a:extLst>
            <a:ext uri="{FF2B5EF4-FFF2-40B4-BE49-F238E27FC236}">
              <a16:creationId xmlns:a16="http://schemas.microsoft.com/office/drawing/2014/main" id="{E3621A72-7718-43A1-B6FB-E2E1616AF5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34" name="Picture 5">
          <a:extLst>
            <a:ext uri="{FF2B5EF4-FFF2-40B4-BE49-F238E27FC236}">
              <a16:creationId xmlns:a16="http://schemas.microsoft.com/office/drawing/2014/main" id="{8913FE6F-164E-45B0-B866-B39AAC5D6A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35" name="Picture 5">
          <a:extLst>
            <a:ext uri="{FF2B5EF4-FFF2-40B4-BE49-F238E27FC236}">
              <a16:creationId xmlns:a16="http://schemas.microsoft.com/office/drawing/2014/main" id="{AB0891C3-2AF3-48C0-8FF0-C30E081BF9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36" name="Picture 5">
          <a:extLst>
            <a:ext uri="{FF2B5EF4-FFF2-40B4-BE49-F238E27FC236}">
              <a16:creationId xmlns:a16="http://schemas.microsoft.com/office/drawing/2014/main" id="{F7CB45A8-DEB7-4967-8164-677BF9BF92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37" name="Picture 5">
          <a:extLst>
            <a:ext uri="{FF2B5EF4-FFF2-40B4-BE49-F238E27FC236}">
              <a16:creationId xmlns:a16="http://schemas.microsoft.com/office/drawing/2014/main" id="{724D8C85-1ACC-42C5-948E-C202B7379F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38" name="Picture 5">
          <a:extLst>
            <a:ext uri="{FF2B5EF4-FFF2-40B4-BE49-F238E27FC236}">
              <a16:creationId xmlns:a16="http://schemas.microsoft.com/office/drawing/2014/main" id="{673457EC-93AA-465A-87AD-6C0D2D6A56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39" name="Picture 5">
          <a:extLst>
            <a:ext uri="{FF2B5EF4-FFF2-40B4-BE49-F238E27FC236}">
              <a16:creationId xmlns:a16="http://schemas.microsoft.com/office/drawing/2014/main" id="{53681D9C-8559-4CF6-AEEF-199CC97C3C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40" name="Picture 5">
          <a:extLst>
            <a:ext uri="{FF2B5EF4-FFF2-40B4-BE49-F238E27FC236}">
              <a16:creationId xmlns:a16="http://schemas.microsoft.com/office/drawing/2014/main" id="{90603119-2226-4016-ABEE-8AFA7CBBC0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41" name="Picture 5">
          <a:extLst>
            <a:ext uri="{FF2B5EF4-FFF2-40B4-BE49-F238E27FC236}">
              <a16:creationId xmlns:a16="http://schemas.microsoft.com/office/drawing/2014/main" id="{C3242957-4C6E-47FB-A59D-F58A46ED5A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42" name="Picture 5">
          <a:extLst>
            <a:ext uri="{FF2B5EF4-FFF2-40B4-BE49-F238E27FC236}">
              <a16:creationId xmlns:a16="http://schemas.microsoft.com/office/drawing/2014/main" id="{5454C96B-F1FF-442C-9D46-6755782CD9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43" name="Picture 5">
          <a:extLst>
            <a:ext uri="{FF2B5EF4-FFF2-40B4-BE49-F238E27FC236}">
              <a16:creationId xmlns:a16="http://schemas.microsoft.com/office/drawing/2014/main" id="{4E9D0E3A-7103-4FCB-A29B-5F13B90466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44" name="Picture 5">
          <a:extLst>
            <a:ext uri="{FF2B5EF4-FFF2-40B4-BE49-F238E27FC236}">
              <a16:creationId xmlns:a16="http://schemas.microsoft.com/office/drawing/2014/main" id="{1EF82CA4-F3F8-41CA-8187-4508D48DF3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45" name="Picture 5">
          <a:extLst>
            <a:ext uri="{FF2B5EF4-FFF2-40B4-BE49-F238E27FC236}">
              <a16:creationId xmlns:a16="http://schemas.microsoft.com/office/drawing/2014/main" id="{E6DA9194-B865-49D5-A73D-20A3250752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46" name="Picture 5">
          <a:extLst>
            <a:ext uri="{FF2B5EF4-FFF2-40B4-BE49-F238E27FC236}">
              <a16:creationId xmlns:a16="http://schemas.microsoft.com/office/drawing/2014/main" id="{ED59E9B3-47C5-4343-8678-F7AA6754A0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47" name="Picture 5">
          <a:extLst>
            <a:ext uri="{FF2B5EF4-FFF2-40B4-BE49-F238E27FC236}">
              <a16:creationId xmlns:a16="http://schemas.microsoft.com/office/drawing/2014/main" id="{4E024318-FE54-4048-8F7C-1C3BAD733A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48" name="Picture 5">
          <a:extLst>
            <a:ext uri="{FF2B5EF4-FFF2-40B4-BE49-F238E27FC236}">
              <a16:creationId xmlns:a16="http://schemas.microsoft.com/office/drawing/2014/main" id="{2FD0F0A5-6F21-4331-AD50-BDC664709B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49" name="Picture 5">
          <a:extLst>
            <a:ext uri="{FF2B5EF4-FFF2-40B4-BE49-F238E27FC236}">
              <a16:creationId xmlns:a16="http://schemas.microsoft.com/office/drawing/2014/main" id="{FA960E2A-237A-4791-9A63-7581138B23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50" name="Picture 5">
          <a:extLst>
            <a:ext uri="{FF2B5EF4-FFF2-40B4-BE49-F238E27FC236}">
              <a16:creationId xmlns:a16="http://schemas.microsoft.com/office/drawing/2014/main" id="{285608A1-FB65-45E8-BD58-A3A56DEB2D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51" name="Picture 5">
          <a:extLst>
            <a:ext uri="{FF2B5EF4-FFF2-40B4-BE49-F238E27FC236}">
              <a16:creationId xmlns:a16="http://schemas.microsoft.com/office/drawing/2014/main" id="{D2262852-2B28-4AB7-9C01-02A1CAD292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52" name="Picture 5">
          <a:extLst>
            <a:ext uri="{FF2B5EF4-FFF2-40B4-BE49-F238E27FC236}">
              <a16:creationId xmlns:a16="http://schemas.microsoft.com/office/drawing/2014/main" id="{57516B67-7D7B-4D86-9F74-C81FA52DD9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53" name="Picture 5">
          <a:extLst>
            <a:ext uri="{FF2B5EF4-FFF2-40B4-BE49-F238E27FC236}">
              <a16:creationId xmlns:a16="http://schemas.microsoft.com/office/drawing/2014/main" id="{0ADFAE44-09E7-44CA-865D-2BA41566B1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54" name="Picture 5">
          <a:extLst>
            <a:ext uri="{FF2B5EF4-FFF2-40B4-BE49-F238E27FC236}">
              <a16:creationId xmlns:a16="http://schemas.microsoft.com/office/drawing/2014/main" id="{FE9BE046-6C07-41AC-A706-00E6ABAE8D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55" name="Picture 5">
          <a:extLst>
            <a:ext uri="{FF2B5EF4-FFF2-40B4-BE49-F238E27FC236}">
              <a16:creationId xmlns:a16="http://schemas.microsoft.com/office/drawing/2014/main" id="{44DB278C-1430-4FF9-9463-8260B8B9B3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56" name="Picture 5">
          <a:extLst>
            <a:ext uri="{FF2B5EF4-FFF2-40B4-BE49-F238E27FC236}">
              <a16:creationId xmlns:a16="http://schemas.microsoft.com/office/drawing/2014/main" id="{23E57199-D957-41B4-82AF-B8D762AB85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57" name="Picture 5">
          <a:extLst>
            <a:ext uri="{FF2B5EF4-FFF2-40B4-BE49-F238E27FC236}">
              <a16:creationId xmlns:a16="http://schemas.microsoft.com/office/drawing/2014/main" id="{2E9276DC-3979-4682-947D-F84EE8735B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58" name="Picture 5">
          <a:extLst>
            <a:ext uri="{FF2B5EF4-FFF2-40B4-BE49-F238E27FC236}">
              <a16:creationId xmlns:a16="http://schemas.microsoft.com/office/drawing/2014/main" id="{8297FE8C-C215-4808-BC52-F2466CFD2A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59" name="Picture 5">
          <a:extLst>
            <a:ext uri="{FF2B5EF4-FFF2-40B4-BE49-F238E27FC236}">
              <a16:creationId xmlns:a16="http://schemas.microsoft.com/office/drawing/2014/main" id="{618D4621-8A92-40D3-9948-2A80C3D30B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60" name="Picture 5">
          <a:extLst>
            <a:ext uri="{FF2B5EF4-FFF2-40B4-BE49-F238E27FC236}">
              <a16:creationId xmlns:a16="http://schemas.microsoft.com/office/drawing/2014/main" id="{FD176CF1-13CA-4AE4-9F95-6B4822131A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61" name="Picture 5">
          <a:extLst>
            <a:ext uri="{FF2B5EF4-FFF2-40B4-BE49-F238E27FC236}">
              <a16:creationId xmlns:a16="http://schemas.microsoft.com/office/drawing/2014/main" id="{FD79A506-F945-4D4E-A965-451DAA7ED0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62" name="Picture 5">
          <a:extLst>
            <a:ext uri="{FF2B5EF4-FFF2-40B4-BE49-F238E27FC236}">
              <a16:creationId xmlns:a16="http://schemas.microsoft.com/office/drawing/2014/main" id="{94269848-E9BF-4287-A095-E7818B3BA8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63" name="Picture 5">
          <a:extLst>
            <a:ext uri="{FF2B5EF4-FFF2-40B4-BE49-F238E27FC236}">
              <a16:creationId xmlns:a16="http://schemas.microsoft.com/office/drawing/2014/main" id="{07DAFD4B-09AC-423D-9074-BF7607DEBE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64" name="Picture 5">
          <a:extLst>
            <a:ext uri="{FF2B5EF4-FFF2-40B4-BE49-F238E27FC236}">
              <a16:creationId xmlns:a16="http://schemas.microsoft.com/office/drawing/2014/main" id="{B07D46CA-AA00-4BB5-B958-17F09D3A38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65" name="Picture 5">
          <a:extLst>
            <a:ext uri="{FF2B5EF4-FFF2-40B4-BE49-F238E27FC236}">
              <a16:creationId xmlns:a16="http://schemas.microsoft.com/office/drawing/2014/main" id="{445024EA-6A52-4A36-8189-4C812C7D7A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66" name="Picture 5">
          <a:extLst>
            <a:ext uri="{FF2B5EF4-FFF2-40B4-BE49-F238E27FC236}">
              <a16:creationId xmlns:a16="http://schemas.microsoft.com/office/drawing/2014/main" id="{FE1258DE-A671-4373-98CD-039FF0AEBE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67" name="Picture 5">
          <a:extLst>
            <a:ext uri="{FF2B5EF4-FFF2-40B4-BE49-F238E27FC236}">
              <a16:creationId xmlns:a16="http://schemas.microsoft.com/office/drawing/2014/main" id="{FBC94C74-754D-4B42-AAFC-CEAF3ED382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68" name="Picture 5">
          <a:extLst>
            <a:ext uri="{FF2B5EF4-FFF2-40B4-BE49-F238E27FC236}">
              <a16:creationId xmlns:a16="http://schemas.microsoft.com/office/drawing/2014/main" id="{283A281E-CE3B-4A75-8DCA-F489C465AF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69" name="Picture 5">
          <a:extLst>
            <a:ext uri="{FF2B5EF4-FFF2-40B4-BE49-F238E27FC236}">
              <a16:creationId xmlns:a16="http://schemas.microsoft.com/office/drawing/2014/main" id="{70ECE812-1F0A-4C38-B193-744942E7E8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70" name="Picture 5">
          <a:extLst>
            <a:ext uri="{FF2B5EF4-FFF2-40B4-BE49-F238E27FC236}">
              <a16:creationId xmlns:a16="http://schemas.microsoft.com/office/drawing/2014/main" id="{7B5BC5E3-B483-4109-9E75-B80F00EB39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71" name="Picture 5">
          <a:extLst>
            <a:ext uri="{FF2B5EF4-FFF2-40B4-BE49-F238E27FC236}">
              <a16:creationId xmlns:a16="http://schemas.microsoft.com/office/drawing/2014/main" id="{E8DEDBA2-B772-4912-9556-378B5D68B4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72" name="Picture 5">
          <a:extLst>
            <a:ext uri="{FF2B5EF4-FFF2-40B4-BE49-F238E27FC236}">
              <a16:creationId xmlns:a16="http://schemas.microsoft.com/office/drawing/2014/main" id="{21A796ED-8F7D-450E-A659-CC6CC0F887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73" name="Picture 5">
          <a:extLst>
            <a:ext uri="{FF2B5EF4-FFF2-40B4-BE49-F238E27FC236}">
              <a16:creationId xmlns:a16="http://schemas.microsoft.com/office/drawing/2014/main" id="{E06A00F4-7904-4BAB-AB0B-E2E05BF509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74" name="Picture 5">
          <a:extLst>
            <a:ext uri="{FF2B5EF4-FFF2-40B4-BE49-F238E27FC236}">
              <a16:creationId xmlns:a16="http://schemas.microsoft.com/office/drawing/2014/main" id="{BE4411A9-A3AC-45F5-ACCE-0C67BF06E1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75" name="Picture 5">
          <a:extLst>
            <a:ext uri="{FF2B5EF4-FFF2-40B4-BE49-F238E27FC236}">
              <a16:creationId xmlns:a16="http://schemas.microsoft.com/office/drawing/2014/main" id="{4B9A2229-A53D-4732-8675-97F92078FC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76" name="Picture 5">
          <a:extLst>
            <a:ext uri="{FF2B5EF4-FFF2-40B4-BE49-F238E27FC236}">
              <a16:creationId xmlns:a16="http://schemas.microsoft.com/office/drawing/2014/main" id="{CF8C4691-A804-418D-B273-71E19F1F22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77" name="Picture 5">
          <a:extLst>
            <a:ext uri="{FF2B5EF4-FFF2-40B4-BE49-F238E27FC236}">
              <a16:creationId xmlns:a16="http://schemas.microsoft.com/office/drawing/2014/main" id="{FB73AD5F-E19D-45A6-95B6-8805D7D952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78" name="Picture 5">
          <a:extLst>
            <a:ext uri="{FF2B5EF4-FFF2-40B4-BE49-F238E27FC236}">
              <a16:creationId xmlns:a16="http://schemas.microsoft.com/office/drawing/2014/main" id="{3D5330A3-D0C6-4EB9-883B-CE7E3F1692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79" name="Picture 5">
          <a:extLst>
            <a:ext uri="{FF2B5EF4-FFF2-40B4-BE49-F238E27FC236}">
              <a16:creationId xmlns:a16="http://schemas.microsoft.com/office/drawing/2014/main" id="{CCA0A8CB-9649-4E1D-99E7-8BEF99F90E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80" name="Picture 5">
          <a:extLst>
            <a:ext uri="{FF2B5EF4-FFF2-40B4-BE49-F238E27FC236}">
              <a16:creationId xmlns:a16="http://schemas.microsoft.com/office/drawing/2014/main" id="{D3DDE2E6-0430-452E-A8A3-59E9E6EA00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81" name="Picture 5">
          <a:extLst>
            <a:ext uri="{FF2B5EF4-FFF2-40B4-BE49-F238E27FC236}">
              <a16:creationId xmlns:a16="http://schemas.microsoft.com/office/drawing/2014/main" id="{79AAA1A1-6FA1-4FD4-A60B-4D666BB65A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82" name="Picture 5">
          <a:extLst>
            <a:ext uri="{FF2B5EF4-FFF2-40B4-BE49-F238E27FC236}">
              <a16:creationId xmlns:a16="http://schemas.microsoft.com/office/drawing/2014/main" id="{D3AB14B9-F57D-4481-AA24-C911EC0336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83" name="Picture 5">
          <a:extLst>
            <a:ext uri="{FF2B5EF4-FFF2-40B4-BE49-F238E27FC236}">
              <a16:creationId xmlns:a16="http://schemas.microsoft.com/office/drawing/2014/main" id="{85590639-D5B1-494B-9340-707FC30E0E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84" name="Picture 5">
          <a:extLst>
            <a:ext uri="{FF2B5EF4-FFF2-40B4-BE49-F238E27FC236}">
              <a16:creationId xmlns:a16="http://schemas.microsoft.com/office/drawing/2014/main" id="{086F97C4-8EAE-46FD-9217-2C586B74CB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85" name="Picture 5">
          <a:extLst>
            <a:ext uri="{FF2B5EF4-FFF2-40B4-BE49-F238E27FC236}">
              <a16:creationId xmlns:a16="http://schemas.microsoft.com/office/drawing/2014/main" id="{C435B255-57C9-4041-B2FB-1EEA34A44B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86" name="Picture 5">
          <a:extLst>
            <a:ext uri="{FF2B5EF4-FFF2-40B4-BE49-F238E27FC236}">
              <a16:creationId xmlns:a16="http://schemas.microsoft.com/office/drawing/2014/main" id="{B2F9CB70-5B35-4986-BD4C-217AE28119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87" name="Picture 5">
          <a:extLst>
            <a:ext uri="{FF2B5EF4-FFF2-40B4-BE49-F238E27FC236}">
              <a16:creationId xmlns:a16="http://schemas.microsoft.com/office/drawing/2014/main" id="{78D1F3FD-DC54-4BB4-A298-3CE2C9B18B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88" name="Picture 5">
          <a:extLst>
            <a:ext uri="{FF2B5EF4-FFF2-40B4-BE49-F238E27FC236}">
              <a16:creationId xmlns:a16="http://schemas.microsoft.com/office/drawing/2014/main" id="{5C181447-B150-4F4A-9CB8-73EA4E5FF7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89" name="Picture 5">
          <a:extLst>
            <a:ext uri="{FF2B5EF4-FFF2-40B4-BE49-F238E27FC236}">
              <a16:creationId xmlns:a16="http://schemas.microsoft.com/office/drawing/2014/main" id="{D1F7D791-B8F3-45FE-A1C8-69B9406FC3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90" name="Picture 5">
          <a:extLst>
            <a:ext uri="{FF2B5EF4-FFF2-40B4-BE49-F238E27FC236}">
              <a16:creationId xmlns:a16="http://schemas.microsoft.com/office/drawing/2014/main" id="{FEB413B7-B503-4D35-9A1B-549F95AD36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91" name="Picture 5">
          <a:extLst>
            <a:ext uri="{FF2B5EF4-FFF2-40B4-BE49-F238E27FC236}">
              <a16:creationId xmlns:a16="http://schemas.microsoft.com/office/drawing/2014/main" id="{3D2BDA11-EC12-43EE-B3F0-E7240FF9ED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92" name="Picture 5">
          <a:extLst>
            <a:ext uri="{FF2B5EF4-FFF2-40B4-BE49-F238E27FC236}">
              <a16:creationId xmlns:a16="http://schemas.microsoft.com/office/drawing/2014/main" id="{E7B17887-4213-4197-92F7-81DB813038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93" name="Picture 5">
          <a:extLst>
            <a:ext uri="{FF2B5EF4-FFF2-40B4-BE49-F238E27FC236}">
              <a16:creationId xmlns:a16="http://schemas.microsoft.com/office/drawing/2014/main" id="{7BE4CB88-24BB-48EB-BE5B-D87E0FB717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94" name="Picture 5">
          <a:extLst>
            <a:ext uri="{FF2B5EF4-FFF2-40B4-BE49-F238E27FC236}">
              <a16:creationId xmlns:a16="http://schemas.microsoft.com/office/drawing/2014/main" id="{3CA3693E-4C26-4EE8-AAA7-0B051D9244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95" name="Picture 5">
          <a:extLst>
            <a:ext uri="{FF2B5EF4-FFF2-40B4-BE49-F238E27FC236}">
              <a16:creationId xmlns:a16="http://schemas.microsoft.com/office/drawing/2014/main" id="{57B78C38-84FE-444B-BB13-3E7A9042E6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96" name="Picture 5">
          <a:extLst>
            <a:ext uri="{FF2B5EF4-FFF2-40B4-BE49-F238E27FC236}">
              <a16:creationId xmlns:a16="http://schemas.microsoft.com/office/drawing/2014/main" id="{28B73D57-6CE8-491D-826F-C39C588A36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97" name="Picture 5">
          <a:extLst>
            <a:ext uri="{FF2B5EF4-FFF2-40B4-BE49-F238E27FC236}">
              <a16:creationId xmlns:a16="http://schemas.microsoft.com/office/drawing/2014/main" id="{0790A9D2-B2BB-4281-961B-22E787B876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98" name="Picture 5">
          <a:extLst>
            <a:ext uri="{FF2B5EF4-FFF2-40B4-BE49-F238E27FC236}">
              <a16:creationId xmlns:a16="http://schemas.microsoft.com/office/drawing/2014/main" id="{F5E9A220-3486-4821-8045-DC5E890A3A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599" name="Picture 5">
          <a:extLst>
            <a:ext uri="{FF2B5EF4-FFF2-40B4-BE49-F238E27FC236}">
              <a16:creationId xmlns:a16="http://schemas.microsoft.com/office/drawing/2014/main" id="{FA3F58B1-2DD7-410B-818A-A6CCB0063B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00" name="Picture 5">
          <a:extLst>
            <a:ext uri="{FF2B5EF4-FFF2-40B4-BE49-F238E27FC236}">
              <a16:creationId xmlns:a16="http://schemas.microsoft.com/office/drawing/2014/main" id="{8FA8815F-6A16-4857-8330-5CABA248BE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01" name="Picture 5">
          <a:extLst>
            <a:ext uri="{FF2B5EF4-FFF2-40B4-BE49-F238E27FC236}">
              <a16:creationId xmlns:a16="http://schemas.microsoft.com/office/drawing/2014/main" id="{89529D8F-A1E5-40D3-B072-5064EBE023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02" name="Picture 5">
          <a:extLst>
            <a:ext uri="{FF2B5EF4-FFF2-40B4-BE49-F238E27FC236}">
              <a16:creationId xmlns:a16="http://schemas.microsoft.com/office/drawing/2014/main" id="{0E3ED06E-C8D2-4FD6-90E8-912555E528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03" name="Picture 5">
          <a:extLst>
            <a:ext uri="{FF2B5EF4-FFF2-40B4-BE49-F238E27FC236}">
              <a16:creationId xmlns:a16="http://schemas.microsoft.com/office/drawing/2014/main" id="{A4036F60-286C-4445-A830-FCA0B1AF35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04" name="Picture 5">
          <a:extLst>
            <a:ext uri="{FF2B5EF4-FFF2-40B4-BE49-F238E27FC236}">
              <a16:creationId xmlns:a16="http://schemas.microsoft.com/office/drawing/2014/main" id="{92277D58-ADE7-418F-9A20-0FF53A72DB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05" name="Picture 5">
          <a:extLst>
            <a:ext uri="{FF2B5EF4-FFF2-40B4-BE49-F238E27FC236}">
              <a16:creationId xmlns:a16="http://schemas.microsoft.com/office/drawing/2014/main" id="{0D54F283-B960-46F6-BEE3-0A65B56D30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06" name="Picture 5">
          <a:extLst>
            <a:ext uri="{FF2B5EF4-FFF2-40B4-BE49-F238E27FC236}">
              <a16:creationId xmlns:a16="http://schemas.microsoft.com/office/drawing/2014/main" id="{250ABD67-9466-43F9-A346-6F4EDF6D66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07" name="Picture 5">
          <a:extLst>
            <a:ext uri="{FF2B5EF4-FFF2-40B4-BE49-F238E27FC236}">
              <a16:creationId xmlns:a16="http://schemas.microsoft.com/office/drawing/2014/main" id="{DA19A626-AD5B-4DB0-B7FD-9FC776BAA3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08" name="Picture 5">
          <a:extLst>
            <a:ext uri="{FF2B5EF4-FFF2-40B4-BE49-F238E27FC236}">
              <a16:creationId xmlns:a16="http://schemas.microsoft.com/office/drawing/2014/main" id="{26D06DD3-6EE1-45C3-847C-847B51CD50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09" name="Picture 5">
          <a:extLst>
            <a:ext uri="{FF2B5EF4-FFF2-40B4-BE49-F238E27FC236}">
              <a16:creationId xmlns:a16="http://schemas.microsoft.com/office/drawing/2014/main" id="{C1E22092-2BF0-43D5-BD32-FBEC6C85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10" name="Picture 5">
          <a:extLst>
            <a:ext uri="{FF2B5EF4-FFF2-40B4-BE49-F238E27FC236}">
              <a16:creationId xmlns:a16="http://schemas.microsoft.com/office/drawing/2014/main" id="{6B42E8E0-A336-4308-8662-B5DCD70342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11" name="Picture 5">
          <a:extLst>
            <a:ext uri="{FF2B5EF4-FFF2-40B4-BE49-F238E27FC236}">
              <a16:creationId xmlns:a16="http://schemas.microsoft.com/office/drawing/2014/main" id="{9279D17F-6B8A-49D5-BB19-B86C40491B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12" name="Picture 5">
          <a:extLst>
            <a:ext uri="{FF2B5EF4-FFF2-40B4-BE49-F238E27FC236}">
              <a16:creationId xmlns:a16="http://schemas.microsoft.com/office/drawing/2014/main" id="{13570272-FC69-40C2-947F-C4C4E26F41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13" name="Picture 5">
          <a:extLst>
            <a:ext uri="{FF2B5EF4-FFF2-40B4-BE49-F238E27FC236}">
              <a16:creationId xmlns:a16="http://schemas.microsoft.com/office/drawing/2014/main" id="{E907C4BB-7BC5-4843-AE97-9546640D7C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14" name="Picture 5">
          <a:extLst>
            <a:ext uri="{FF2B5EF4-FFF2-40B4-BE49-F238E27FC236}">
              <a16:creationId xmlns:a16="http://schemas.microsoft.com/office/drawing/2014/main" id="{A60856CD-CC4D-4A18-8D29-8271AFFE34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15" name="Picture 5">
          <a:extLst>
            <a:ext uri="{FF2B5EF4-FFF2-40B4-BE49-F238E27FC236}">
              <a16:creationId xmlns:a16="http://schemas.microsoft.com/office/drawing/2014/main" id="{2ECAA39B-BFC5-49BB-A8F0-EE0C95CEB3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16" name="Picture 5">
          <a:extLst>
            <a:ext uri="{FF2B5EF4-FFF2-40B4-BE49-F238E27FC236}">
              <a16:creationId xmlns:a16="http://schemas.microsoft.com/office/drawing/2014/main" id="{84585D36-F3B4-4825-AD15-A19E60013D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17" name="Picture 5">
          <a:extLst>
            <a:ext uri="{FF2B5EF4-FFF2-40B4-BE49-F238E27FC236}">
              <a16:creationId xmlns:a16="http://schemas.microsoft.com/office/drawing/2014/main" id="{3E48E4FD-72A7-435B-9891-132BC448D6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18" name="Picture 5">
          <a:extLst>
            <a:ext uri="{FF2B5EF4-FFF2-40B4-BE49-F238E27FC236}">
              <a16:creationId xmlns:a16="http://schemas.microsoft.com/office/drawing/2014/main" id="{08250C57-3146-460E-96AF-1674A38E72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19" name="Picture 5">
          <a:extLst>
            <a:ext uri="{FF2B5EF4-FFF2-40B4-BE49-F238E27FC236}">
              <a16:creationId xmlns:a16="http://schemas.microsoft.com/office/drawing/2014/main" id="{28660F41-C3A2-4458-9B58-78E2DFB070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20" name="Picture 5">
          <a:extLst>
            <a:ext uri="{FF2B5EF4-FFF2-40B4-BE49-F238E27FC236}">
              <a16:creationId xmlns:a16="http://schemas.microsoft.com/office/drawing/2014/main" id="{E950B57C-63CA-445D-BFA8-DCDA1C96CF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21" name="Picture 5">
          <a:extLst>
            <a:ext uri="{FF2B5EF4-FFF2-40B4-BE49-F238E27FC236}">
              <a16:creationId xmlns:a16="http://schemas.microsoft.com/office/drawing/2014/main" id="{AEFF4E9F-484B-4E52-AB55-4815F1CDD7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22" name="Picture 5">
          <a:extLst>
            <a:ext uri="{FF2B5EF4-FFF2-40B4-BE49-F238E27FC236}">
              <a16:creationId xmlns:a16="http://schemas.microsoft.com/office/drawing/2014/main" id="{812BF1C2-D3DB-4DE7-B938-B1214EC3B1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23" name="Picture 5">
          <a:extLst>
            <a:ext uri="{FF2B5EF4-FFF2-40B4-BE49-F238E27FC236}">
              <a16:creationId xmlns:a16="http://schemas.microsoft.com/office/drawing/2014/main" id="{742EB785-6D1F-41DF-A098-D402FF73D7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24" name="Picture 5">
          <a:extLst>
            <a:ext uri="{FF2B5EF4-FFF2-40B4-BE49-F238E27FC236}">
              <a16:creationId xmlns:a16="http://schemas.microsoft.com/office/drawing/2014/main" id="{64E455CD-4D0C-4D72-A50F-68BEE9745E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25" name="Picture 5">
          <a:extLst>
            <a:ext uri="{FF2B5EF4-FFF2-40B4-BE49-F238E27FC236}">
              <a16:creationId xmlns:a16="http://schemas.microsoft.com/office/drawing/2014/main" id="{0EC4193D-5795-4044-B6F8-B735ED3E7B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26" name="Picture 5">
          <a:extLst>
            <a:ext uri="{FF2B5EF4-FFF2-40B4-BE49-F238E27FC236}">
              <a16:creationId xmlns:a16="http://schemas.microsoft.com/office/drawing/2014/main" id="{5D1A3D4D-72D2-4878-967C-AA287C91E5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27" name="Picture 5">
          <a:extLst>
            <a:ext uri="{FF2B5EF4-FFF2-40B4-BE49-F238E27FC236}">
              <a16:creationId xmlns:a16="http://schemas.microsoft.com/office/drawing/2014/main" id="{9E4DC06C-E549-41A1-89DE-D0F2A545E1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28" name="Picture 5">
          <a:extLst>
            <a:ext uri="{FF2B5EF4-FFF2-40B4-BE49-F238E27FC236}">
              <a16:creationId xmlns:a16="http://schemas.microsoft.com/office/drawing/2014/main" id="{3BFEF90E-3113-4828-ADB4-DCA5806112C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29" name="Picture 5">
          <a:extLst>
            <a:ext uri="{FF2B5EF4-FFF2-40B4-BE49-F238E27FC236}">
              <a16:creationId xmlns:a16="http://schemas.microsoft.com/office/drawing/2014/main" id="{B0F99210-5F98-4FC6-9897-647522DEB6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30" name="Picture 5">
          <a:extLst>
            <a:ext uri="{FF2B5EF4-FFF2-40B4-BE49-F238E27FC236}">
              <a16:creationId xmlns:a16="http://schemas.microsoft.com/office/drawing/2014/main" id="{F274B7F8-24E0-4327-B508-96D8A2BC4B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31" name="Picture 5">
          <a:extLst>
            <a:ext uri="{FF2B5EF4-FFF2-40B4-BE49-F238E27FC236}">
              <a16:creationId xmlns:a16="http://schemas.microsoft.com/office/drawing/2014/main" id="{33430112-1DBC-4D54-8CA4-DF3F18D8E4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32" name="Picture 5">
          <a:extLst>
            <a:ext uri="{FF2B5EF4-FFF2-40B4-BE49-F238E27FC236}">
              <a16:creationId xmlns:a16="http://schemas.microsoft.com/office/drawing/2014/main" id="{8C115625-4675-438B-B10A-499D809F27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33" name="Picture 5">
          <a:extLst>
            <a:ext uri="{FF2B5EF4-FFF2-40B4-BE49-F238E27FC236}">
              <a16:creationId xmlns:a16="http://schemas.microsoft.com/office/drawing/2014/main" id="{03EB1472-15D0-4F7E-8D4F-46602A3020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34" name="Picture 5">
          <a:extLst>
            <a:ext uri="{FF2B5EF4-FFF2-40B4-BE49-F238E27FC236}">
              <a16:creationId xmlns:a16="http://schemas.microsoft.com/office/drawing/2014/main" id="{5244B4FE-5861-4DE4-A289-D2044E73E3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35" name="Picture 5">
          <a:extLst>
            <a:ext uri="{FF2B5EF4-FFF2-40B4-BE49-F238E27FC236}">
              <a16:creationId xmlns:a16="http://schemas.microsoft.com/office/drawing/2014/main" id="{6A499E1F-C5C5-4B6B-BC41-A0DD1E2B6A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36" name="Picture 5">
          <a:extLst>
            <a:ext uri="{FF2B5EF4-FFF2-40B4-BE49-F238E27FC236}">
              <a16:creationId xmlns:a16="http://schemas.microsoft.com/office/drawing/2014/main" id="{3FBDD7E4-23D1-4E1C-BFCA-AF3A1CD5EB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37" name="Picture 5">
          <a:extLst>
            <a:ext uri="{FF2B5EF4-FFF2-40B4-BE49-F238E27FC236}">
              <a16:creationId xmlns:a16="http://schemas.microsoft.com/office/drawing/2014/main" id="{BB7AD6A8-237A-483F-98EF-6E15ECE009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38" name="Picture 5">
          <a:extLst>
            <a:ext uri="{FF2B5EF4-FFF2-40B4-BE49-F238E27FC236}">
              <a16:creationId xmlns:a16="http://schemas.microsoft.com/office/drawing/2014/main" id="{5BC11E61-144D-4D05-A474-D09844C5CA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39" name="Picture 5">
          <a:extLst>
            <a:ext uri="{FF2B5EF4-FFF2-40B4-BE49-F238E27FC236}">
              <a16:creationId xmlns:a16="http://schemas.microsoft.com/office/drawing/2014/main" id="{D6BF069F-6993-4311-B36D-3A99A38272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40" name="Picture 5">
          <a:extLst>
            <a:ext uri="{FF2B5EF4-FFF2-40B4-BE49-F238E27FC236}">
              <a16:creationId xmlns:a16="http://schemas.microsoft.com/office/drawing/2014/main" id="{FF797F9D-AFE2-4782-AC23-9DAC54B7B6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41" name="Picture 5">
          <a:extLst>
            <a:ext uri="{FF2B5EF4-FFF2-40B4-BE49-F238E27FC236}">
              <a16:creationId xmlns:a16="http://schemas.microsoft.com/office/drawing/2014/main" id="{D2343889-9B24-499D-A76D-A17A331F0C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42" name="Picture 5">
          <a:extLst>
            <a:ext uri="{FF2B5EF4-FFF2-40B4-BE49-F238E27FC236}">
              <a16:creationId xmlns:a16="http://schemas.microsoft.com/office/drawing/2014/main" id="{6D3EE10D-642C-4DC0-BD0B-1599F64857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43" name="Picture 5">
          <a:extLst>
            <a:ext uri="{FF2B5EF4-FFF2-40B4-BE49-F238E27FC236}">
              <a16:creationId xmlns:a16="http://schemas.microsoft.com/office/drawing/2014/main" id="{78109846-8FF0-49AB-98DF-8EC8F746A7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44" name="Picture 5">
          <a:extLst>
            <a:ext uri="{FF2B5EF4-FFF2-40B4-BE49-F238E27FC236}">
              <a16:creationId xmlns:a16="http://schemas.microsoft.com/office/drawing/2014/main" id="{D0298BB1-C9F9-44CF-A2FF-AE02E701A2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45" name="Picture 5">
          <a:extLst>
            <a:ext uri="{FF2B5EF4-FFF2-40B4-BE49-F238E27FC236}">
              <a16:creationId xmlns:a16="http://schemas.microsoft.com/office/drawing/2014/main" id="{AD60B80A-8F31-4D88-BD41-CF65E1A1D0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46" name="Picture 5">
          <a:extLst>
            <a:ext uri="{FF2B5EF4-FFF2-40B4-BE49-F238E27FC236}">
              <a16:creationId xmlns:a16="http://schemas.microsoft.com/office/drawing/2014/main" id="{9B399E24-4203-4938-A5AC-AD6557D764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47" name="Picture 5">
          <a:extLst>
            <a:ext uri="{FF2B5EF4-FFF2-40B4-BE49-F238E27FC236}">
              <a16:creationId xmlns:a16="http://schemas.microsoft.com/office/drawing/2014/main" id="{C042D49E-B309-49CF-8CB9-08B6328833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48" name="Picture 5">
          <a:extLst>
            <a:ext uri="{FF2B5EF4-FFF2-40B4-BE49-F238E27FC236}">
              <a16:creationId xmlns:a16="http://schemas.microsoft.com/office/drawing/2014/main" id="{497D5D05-0F82-4BE8-B759-C8BBC474C6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49" name="Picture 5">
          <a:extLst>
            <a:ext uri="{FF2B5EF4-FFF2-40B4-BE49-F238E27FC236}">
              <a16:creationId xmlns:a16="http://schemas.microsoft.com/office/drawing/2014/main" id="{884A3263-2E53-49D8-8F1A-FEA8DC955F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50" name="Picture 5">
          <a:extLst>
            <a:ext uri="{FF2B5EF4-FFF2-40B4-BE49-F238E27FC236}">
              <a16:creationId xmlns:a16="http://schemas.microsoft.com/office/drawing/2014/main" id="{200FD888-89CB-4873-B715-0E14E5573B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51" name="Picture 5">
          <a:extLst>
            <a:ext uri="{FF2B5EF4-FFF2-40B4-BE49-F238E27FC236}">
              <a16:creationId xmlns:a16="http://schemas.microsoft.com/office/drawing/2014/main" id="{28908D42-3264-4A44-AD91-C4E9C59C3B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52" name="Picture 5">
          <a:extLst>
            <a:ext uri="{FF2B5EF4-FFF2-40B4-BE49-F238E27FC236}">
              <a16:creationId xmlns:a16="http://schemas.microsoft.com/office/drawing/2014/main" id="{B2AC6E27-BD1F-467B-AB40-121C0E3389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53" name="Picture 5">
          <a:extLst>
            <a:ext uri="{FF2B5EF4-FFF2-40B4-BE49-F238E27FC236}">
              <a16:creationId xmlns:a16="http://schemas.microsoft.com/office/drawing/2014/main" id="{AF9FF9E9-F02A-4DE7-B440-B1B31752DF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54" name="Picture 5">
          <a:extLst>
            <a:ext uri="{FF2B5EF4-FFF2-40B4-BE49-F238E27FC236}">
              <a16:creationId xmlns:a16="http://schemas.microsoft.com/office/drawing/2014/main" id="{AF241E8A-E157-442E-9FC5-3633CD6384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55" name="Picture 5">
          <a:extLst>
            <a:ext uri="{FF2B5EF4-FFF2-40B4-BE49-F238E27FC236}">
              <a16:creationId xmlns:a16="http://schemas.microsoft.com/office/drawing/2014/main" id="{F40F145D-3962-45AD-BCD1-BDD080F902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56" name="Picture 5">
          <a:extLst>
            <a:ext uri="{FF2B5EF4-FFF2-40B4-BE49-F238E27FC236}">
              <a16:creationId xmlns:a16="http://schemas.microsoft.com/office/drawing/2014/main" id="{606DE4E1-7975-4C14-A540-B92F71613E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57" name="Picture 5">
          <a:extLst>
            <a:ext uri="{FF2B5EF4-FFF2-40B4-BE49-F238E27FC236}">
              <a16:creationId xmlns:a16="http://schemas.microsoft.com/office/drawing/2014/main" id="{E4EF874E-E084-4BAA-ACE2-F5A327A8E9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58" name="Picture 5">
          <a:extLst>
            <a:ext uri="{FF2B5EF4-FFF2-40B4-BE49-F238E27FC236}">
              <a16:creationId xmlns:a16="http://schemas.microsoft.com/office/drawing/2014/main" id="{2D29602A-1FF0-472B-B6D9-D9039F938C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59" name="Picture 5">
          <a:extLst>
            <a:ext uri="{FF2B5EF4-FFF2-40B4-BE49-F238E27FC236}">
              <a16:creationId xmlns:a16="http://schemas.microsoft.com/office/drawing/2014/main" id="{B8F10DC4-C108-43C5-AF3A-301F43DD1B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60" name="Picture 5">
          <a:extLst>
            <a:ext uri="{FF2B5EF4-FFF2-40B4-BE49-F238E27FC236}">
              <a16:creationId xmlns:a16="http://schemas.microsoft.com/office/drawing/2014/main" id="{593EEFDC-EE95-47AC-B0BE-8D489ED2A2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61" name="Picture 5">
          <a:extLst>
            <a:ext uri="{FF2B5EF4-FFF2-40B4-BE49-F238E27FC236}">
              <a16:creationId xmlns:a16="http://schemas.microsoft.com/office/drawing/2014/main" id="{DCAE6193-698B-4522-85EF-C4B34B2B6E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62" name="Picture 5">
          <a:extLst>
            <a:ext uri="{FF2B5EF4-FFF2-40B4-BE49-F238E27FC236}">
              <a16:creationId xmlns:a16="http://schemas.microsoft.com/office/drawing/2014/main" id="{002B525E-EDDD-4D67-9CA0-29F23B5A31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63" name="Picture 5">
          <a:extLst>
            <a:ext uri="{FF2B5EF4-FFF2-40B4-BE49-F238E27FC236}">
              <a16:creationId xmlns:a16="http://schemas.microsoft.com/office/drawing/2014/main" id="{401C8BF8-C36C-430A-92E5-F4404755D9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64" name="Picture 5">
          <a:extLst>
            <a:ext uri="{FF2B5EF4-FFF2-40B4-BE49-F238E27FC236}">
              <a16:creationId xmlns:a16="http://schemas.microsoft.com/office/drawing/2014/main" id="{F8F556D6-F540-4B27-8B55-1EB4D4CE41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65" name="Picture 5">
          <a:extLst>
            <a:ext uri="{FF2B5EF4-FFF2-40B4-BE49-F238E27FC236}">
              <a16:creationId xmlns:a16="http://schemas.microsoft.com/office/drawing/2014/main" id="{AFFA9D11-E5A6-4E10-8D6E-CD32638142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66" name="Picture 5">
          <a:extLst>
            <a:ext uri="{FF2B5EF4-FFF2-40B4-BE49-F238E27FC236}">
              <a16:creationId xmlns:a16="http://schemas.microsoft.com/office/drawing/2014/main" id="{02400B2A-4167-48C3-A56A-4B8B0F762D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67" name="Picture 5">
          <a:extLst>
            <a:ext uri="{FF2B5EF4-FFF2-40B4-BE49-F238E27FC236}">
              <a16:creationId xmlns:a16="http://schemas.microsoft.com/office/drawing/2014/main" id="{73F43CC0-2C3F-49D0-BD1F-9E16A1C333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68" name="Picture 5">
          <a:extLst>
            <a:ext uri="{FF2B5EF4-FFF2-40B4-BE49-F238E27FC236}">
              <a16:creationId xmlns:a16="http://schemas.microsoft.com/office/drawing/2014/main" id="{E179078A-1D02-45D7-9A9C-186A6FCFF7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69" name="Picture 5">
          <a:extLst>
            <a:ext uri="{FF2B5EF4-FFF2-40B4-BE49-F238E27FC236}">
              <a16:creationId xmlns:a16="http://schemas.microsoft.com/office/drawing/2014/main" id="{7F184BCA-3796-464A-947F-320472A9D9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70" name="Picture 5">
          <a:extLst>
            <a:ext uri="{FF2B5EF4-FFF2-40B4-BE49-F238E27FC236}">
              <a16:creationId xmlns:a16="http://schemas.microsoft.com/office/drawing/2014/main" id="{0610D6EB-9608-4900-BBAD-44954B5B03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71" name="Picture 5">
          <a:extLst>
            <a:ext uri="{FF2B5EF4-FFF2-40B4-BE49-F238E27FC236}">
              <a16:creationId xmlns:a16="http://schemas.microsoft.com/office/drawing/2014/main" id="{D9DC6723-B91B-4787-AC05-C7422DA099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72" name="Picture 5">
          <a:extLst>
            <a:ext uri="{FF2B5EF4-FFF2-40B4-BE49-F238E27FC236}">
              <a16:creationId xmlns:a16="http://schemas.microsoft.com/office/drawing/2014/main" id="{1F8BC8D2-2344-473F-A25F-949B1C354D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73" name="Picture 5">
          <a:extLst>
            <a:ext uri="{FF2B5EF4-FFF2-40B4-BE49-F238E27FC236}">
              <a16:creationId xmlns:a16="http://schemas.microsoft.com/office/drawing/2014/main" id="{3E5494A4-B9AD-40DF-BF98-510B48303B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74" name="Picture 5">
          <a:extLst>
            <a:ext uri="{FF2B5EF4-FFF2-40B4-BE49-F238E27FC236}">
              <a16:creationId xmlns:a16="http://schemas.microsoft.com/office/drawing/2014/main" id="{61790434-83EA-4432-BB38-43A0CE91AA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75" name="Picture 5">
          <a:extLst>
            <a:ext uri="{FF2B5EF4-FFF2-40B4-BE49-F238E27FC236}">
              <a16:creationId xmlns:a16="http://schemas.microsoft.com/office/drawing/2014/main" id="{6ACEC1C6-39C8-457F-AF4D-40A4414BB4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76" name="Picture 5">
          <a:extLst>
            <a:ext uri="{FF2B5EF4-FFF2-40B4-BE49-F238E27FC236}">
              <a16:creationId xmlns:a16="http://schemas.microsoft.com/office/drawing/2014/main" id="{962D88F0-C404-437D-8C20-58582C5F1E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77" name="Picture 5">
          <a:extLst>
            <a:ext uri="{FF2B5EF4-FFF2-40B4-BE49-F238E27FC236}">
              <a16:creationId xmlns:a16="http://schemas.microsoft.com/office/drawing/2014/main" id="{A459FDC8-F2A9-4766-A1BA-06DDD32A5C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78" name="Picture 5">
          <a:extLst>
            <a:ext uri="{FF2B5EF4-FFF2-40B4-BE49-F238E27FC236}">
              <a16:creationId xmlns:a16="http://schemas.microsoft.com/office/drawing/2014/main" id="{CCFDFC7D-1EB0-4924-B185-8339C0E36A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79" name="Picture 5">
          <a:extLst>
            <a:ext uri="{FF2B5EF4-FFF2-40B4-BE49-F238E27FC236}">
              <a16:creationId xmlns:a16="http://schemas.microsoft.com/office/drawing/2014/main" id="{53E4923F-259D-48C6-A5A1-21D55A191C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80" name="Picture 5">
          <a:extLst>
            <a:ext uri="{FF2B5EF4-FFF2-40B4-BE49-F238E27FC236}">
              <a16:creationId xmlns:a16="http://schemas.microsoft.com/office/drawing/2014/main" id="{B49F5867-13FF-4A09-8893-8DA523EBBC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81" name="Picture 5">
          <a:extLst>
            <a:ext uri="{FF2B5EF4-FFF2-40B4-BE49-F238E27FC236}">
              <a16:creationId xmlns:a16="http://schemas.microsoft.com/office/drawing/2014/main" id="{3F7B55A6-B766-4DFC-9DCA-72C0897CC3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82" name="Picture 5">
          <a:extLst>
            <a:ext uri="{FF2B5EF4-FFF2-40B4-BE49-F238E27FC236}">
              <a16:creationId xmlns:a16="http://schemas.microsoft.com/office/drawing/2014/main" id="{92AD9253-044E-4E06-A8EF-22129F44F7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83" name="Picture 5">
          <a:extLst>
            <a:ext uri="{FF2B5EF4-FFF2-40B4-BE49-F238E27FC236}">
              <a16:creationId xmlns:a16="http://schemas.microsoft.com/office/drawing/2014/main" id="{A5090AA2-209E-4C99-8F4F-179220BB00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84" name="Picture 5">
          <a:extLst>
            <a:ext uri="{FF2B5EF4-FFF2-40B4-BE49-F238E27FC236}">
              <a16:creationId xmlns:a16="http://schemas.microsoft.com/office/drawing/2014/main" id="{B4FA4028-F0B1-432C-99F3-E3D505AC4D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85" name="Picture 5">
          <a:extLst>
            <a:ext uri="{FF2B5EF4-FFF2-40B4-BE49-F238E27FC236}">
              <a16:creationId xmlns:a16="http://schemas.microsoft.com/office/drawing/2014/main" id="{BDC7F4B7-7B2B-40F1-8EA5-45F20BE006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86" name="Picture 5">
          <a:extLst>
            <a:ext uri="{FF2B5EF4-FFF2-40B4-BE49-F238E27FC236}">
              <a16:creationId xmlns:a16="http://schemas.microsoft.com/office/drawing/2014/main" id="{214E4334-4730-4944-9A6D-8AA3D5825D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87" name="Picture 5">
          <a:extLst>
            <a:ext uri="{FF2B5EF4-FFF2-40B4-BE49-F238E27FC236}">
              <a16:creationId xmlns:a16="http://schemas.microsoft.com/office/drawing/2014/main" id="{1E0FB7CD-C685-47A2-9D2E-D5ECEAA980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88" name="Picture 5">
          <a:extLst>
            <a:ext uri="{FF2B5EF4-FFF2-40B4-BE49-F238E27FC236}">
              <a16:creationId xmlns:a16="http://schemas.microsoft.com/office/drawing/2014/main" id="{84B4CBD8-BFA1-4418-9D89-8EA4F577F8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89" name="Picture 5">
          <a:extLst>
            <a:ext uri="{FF2B5EF4-FFF2-40B4-BE49-F238E27FC236}">
              <a16:creationId xmlns:a16="http://schemas.microsoft.com/office/drawing/2014/main" id="{3450CC53-8C52-4708-BC59-909AE2B729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90" name="Picture 5">
          <a:extLst>
            <a:ext uri="{FF2B5EF4-FFF2-40B4-BE49-F238E27FC236}">
              <a16:creationId xmlns:a16="http://schemas.microsoft.com/office/drawing/2014/main" id="{9624055F-72FA-4C00-B45A-43F192A0D7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91" name="Picture 5">
          <a:extLst>
            <a:ext uri="{FF2B5EF4-FFF2-40B4-BE49-F238E27FC236}">
              <a16:creationId xmlns:a16="http://schemas.microsoft.com/office/drawing/2014/main" id="{3235BC3D-CD96-4380-AB27-F1ED19682F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92" name="Picture 5">
          <a:extLst>
            <a:ext uri="{FF2B5EF4-FFF2-40B4-BE49-F238E27FC236}">
              <a16:creationId xmlns:a16="http://schemas.microsoft.com/office/drawing/2014/main" id="{FFB3283D-A429-44AF-836D-BABB6CCEC6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93" name="Picture 5">
          <a:extLst>
            <a:ext uri="{FF2B5EF4-FFF2-40B4-BE49-F238E27FC236}">
              <a16:creationId xmlns:a16="http://schemas.microsoft.com/office/drawing/2014/main" id="{F56677FD-4F26-4EC2-9012-0E01F230A0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94" name="Picture 5">
          <a:extLst>
            <a:ext uri="{FF2B5EF4-FFF2-40B4-BE49-F238E27FC236}">
              <a16:creationId xmlns:a16="http://schemas.microsoft.com/office/drawing/2014/main" id="{DC6B10E3-80DC-430F-9EE1-800FFD837D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95" name="Picture 5">
          <a:extLst>
            <a:ext uri="{FF2B5EF4-FFF2-40B4-BE49-F238E27FC236}">
              <a16:creationId xmlns:a16="http://schemas.microsoft.com/office/drawing/2014/main" id="{CA863F54-EF80-4454-9E36-2035728977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96" name="Picture 5">
          <a:extLst>
            <a:ext uri="{FF2B5EF4-FFF2-40B4-BE49-F238E27FC236}">
              <a16:creationId xmlns:a16="http://schemas.microsoft.com/office/drawing/2014/main" id="{A73E3854-FC10-47B4-BCB5-44F1D7AEDD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97" name="Picture 5">
          <a:extLst>
            <a:ext uri="{FF2B5EF4-FFF2-40B4-BE49-F238E27FC236}">
              <a16:creationId xmlns:a16="http://schemas.microsoft.com/office/drawing/2014/main" id="{E0C65940-8718-4527-9B04-8C2A58867E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98" name="Picture 5">
          <a:extLst>
            <a:ext uri="{FF2B5EF4-FFF2-40B4-BE49-F238E27FC236}">
              <a16:creationId xmlns:a16="http://schemas.microsoft.com/office/drawing/2014/main" id="{5A110C09-681B-4098-92C8-1372209F88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699" name="Picture 5">
          <a:extLst>
            <a:ext uri="{FF2B5EF4-FFF2-40B4-BE49-F238E27FC236}">
              <a16:creationId xmlns:a16="http://schemas.microsoft.com/office/drawing/2014/main" id="{EF133108-E466-43C2-AE6B-07467E7299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00" name="Picture 5">
          <a:extLst>
            <a:ext uri="{FF2B5EF4-FFF2-40B4-BE49-F238E27FC236}">
              <a16:creationId xmlns:a16="http://schemas.microsoft.com/office/drawing/2014/main" id="{50F819E0-C49B-444C-B398-7B7CD8DC2F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01" name="Picture 5">
          <a:extLst>
            <a:ext uri="{FF2B5EF4-FFF2-40B4-BE49-F238E27FC236}">
              <a16:creationId xmlns:a16="http://schemas.microsoft.com/office/drawing/2014/main" id="{04931C5C-488E-48CD-ADDD-33A8584D5B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02" name="Picture 5">
          <a:extLst>
            <a:ext uri="{FF2B5EF4-FFF2-40B4-BE49-F238E27FC236}">
              <a16:creationId xmlns:a16="http://schemas.microsoft.com/office/drawing/2014/main" id="{891AD37A-4538-4001-B11D-037864F553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03" name="Picture 5">
          <a:extLst>
            <a:ext uri="{FF2B5EF4-FFF2-40B4-BE49-F238E27FC236}">
              <a16:creationId xmlns:a16="http://schemas.microsoft.com/office/drawing/2014/main" id="{5074F6F9-A94E-47B1-9FAF-4686CC75DE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04" name="Picture 5">
          <a:extLst>
            <a:ext uri="{FF2B5EF4-FFF2-40B4-BE49-F238E27FC236}">
              <a16:creationId xmlns:a16="http://schemas.microsoft.com/office/drawing/2014/main" id="{4E31F0F7-C8EC-4662-939E-531BF1FF6D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05" name="Picture 5">
          <a:extLst>
            <a:ext uri="{FF2B5EF4-FFF2-40B4-BE49-F238E27FC236}">
              <a16:creationId xmlns:a16="http://schemas.microsoft.com/office/drawing/2014/main" id="{CA94B438-6F7D-47EC-A905-CB622821D4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06" name="Picture 5">
          <a:extLst>
            <a:ext uri="{FF2B5EF4-FFF2-40B4-BE49-F238E27FC236}">
              <a16:creationId xmlns:a16="http://schemas.microsoft.com/office/drawing/2014/main" id="{F7BDC327-0C98-43DB-A477-C5181ED8FE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07" name="Picture 5">
          <a:extLst>
            <a:ext uri="{FF2B5EF4-FFF2-40B4-BE49-F238E27FC236}">
              <a16:creationId xmlns:a16="http://schemas.microsoft.com/office/drawing/2014/main" id="{0AC4477F-2F3D-4712-ABD9-E974BD08DF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08" name="Picture 5">
          <a:extLst>
            <a:ext uri="{FF2B5EF4-FFF2-40B4-BE49-F238E27FC236}">
              <a16:creationId xmlns:a16="http://schemas.microsoft.com/office/drawing/2014/main" id="{35A1885C-9380-4AD0-BF3F-AD56A33438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09" name="Picture 5">
          <a:extLst>
            <a:ext uri="{FF2B5EF4-FFF2-40B4-BE49-F238E27FC236}">
              <a16:creationId xmlns:a16="http://schemas.microsoft.com/office/drawing/2014/main" id="{AA749A75-C121-4BA5-B1E0-F4381AA015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10" name="Picture 5">
          <a:extLst>
            <a:ext uri="{FF2B5EF4-FFF2-40B4-BE49-F238E27FC236}">
              <a16:creationId xmlns:a16="http://schemas.microsoft.com/office/drawing/2014/main" id="{C49DB1A5-9662-463A-A153-0D13CA4863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11" name="Picture 5">
          <a:extLst>
            <a:ext uri="{FF2B5EF4-FFF2-40B4-BE49-F238E27FC236}">
              <a16:creationId xmlns:a16="http://schemas.microsoft.com/office/drawing/2014/main" id="{47D2F092-043F-4284-9EA8-CF8C72A214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12" name="Picture 5">
          <a:extLst>
            <a:ext uri="{FF2B5EF4-FFF2-40B4-BE49-F238E27FC236}">
              <a16:creationId xmlns:a16="http://schemas.microsoft.com/office/drawing/2014/main" id="{AB68DF88-257E-4BBF-9063-D6785BC7AE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13" name="Picture 5">
          <a:extLst>
            <a:ext uri="{FF2B5EF4-FFF2-40B4-BE49-F238E27FC236}">
              <a16:creationId xmlns:a16="http://schemas.microsoft.com/office/drawing/2014/main" id="{60A30A3A-5B45-4202-9964-C1C58C8BC2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14" name="Picture 5">
          <a:extLst>
            <a:ext uri="{FF2B5EF4-FFF2-40B4-BE49-F238E27FC236}">
              <a16:creationId xmlns:a16="http://schemas.microsoft.com/office/drawing/2014/main" id="{B735410D-6480-4F63-83DF-C768133303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15" name="Picture 5">
          <a:extLst>
            <a:ext uri="{FF2B5EF4-FFF2-40B4-BE49-F238E27FC236}">
              <a16:creationId xmlns:a16="http://schemas.microsoft.com/office/drawing/2014/main" id="{A93ED0D2-35F2-403D-80F6-78D61716B0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16" name="Picture 5">
          <a:extLst>
            <a:ext uri="{FF2B5EF4-FFF2-40B4-BE49-F238E27FC236}">
              <a16:creationId xmlns:a16="http://schemas.microsoft.com/office/drawing/2014/main" id="{0026BC66-56F4-4662-A2C2-86BE247A10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17" name="Picture 5">
          <a:extLst>
            <a:ext uri="{FF2B5EF4-FFF2-40B4-BE49-F238E27FC236}">
              <a16:creationId xmlns:a16="http://schemas.microsoft.com/office/drawing/2014/main" id="{1DFAA175-01E5-4F21-83CD-3B7D4F5E4E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18" name="Picture 5">
          <a:extLst>
            <a:ext uri="{FF2B5EF4-FFF2-40B4-BE49-F238E27FC236}">
              <a16:creationId xmlns:a16="http://schemas.microsoft.com/office/drawing/2014/main" id="{A8550486-EFD3-41A0-AAFE-23DB5F82B5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19" name="Picture 5">
          <a:extLst>
            <a:ext uri="{FF2B5EF4-FFF2-40B4-BE49-F238E27FC236}">
              <a16:creationId xmlns:a16="http://schemas.microsoft.com/office/drawing/2014/main" id="{E65BCFBA-A43B-475D-B317-FB00987369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20" name="Picture 5">
          <a:extLst>
            <a:ext uri="{FF2B5EF4-FFF2-40B4-BE49-F238E27FC236}">
              <a16:creationId xmlns:a16="http://schemas.microsoft.com/office/drawing/2014/main" id="{1487C0CF-5087-46C0-BA87-DB37B999BD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21" name="Picture 5">
          <a:extLst>
            <a:ext uri="{FF2B5EF4-FFF2-40B4-BE49-F238E27FC236}">
              <a16:creationId xmlns:a16="http://schemas.microsoft.com/office/drawing/2014/main" id="{05876BC0-6A13-4BC4-8B94-F7B69A310C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22" name="Picture 5">
          <a:extLst>
            <a:ext uri="{FF2B5EF4-FFF2-40B4-BE49-F238E27FC236}">
              <a16:creationId xmlns:a16="http://schemas.microsoft.com/office/drawing/2014/main" id="{2A7EB29C-A28C-4DA4-819E-CFBA1675AF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23" name="Picture 5">
          <a:extLst>
            <a:ext uri="{FF2B5EF4-FFF2-40B4-BE49-F238E27FC236}">
              <a16:creationId xmlns:a16="http://schemas.microsoft.com/office/drawing/2014/main" id="{9E14DC8C-D255-40E6-9B08-211390202F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24" name="Picture 5">
          <a:extLst>
            <a:ext uri="{FF2B5EF4-FFF2-40B4-BE49-F238E27FC236}">
              <a16:creationId xmlns:a16="http://schemas.microsoft.com/office/drawing/2014/main" id="{05418993-5B0B-4471-A762-87E00B393D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25" name="Picture 5">
          <a:extLst>
            <a:ext uri="{FF2B5EF4-FFF2-40B4-BE49-F238E27FC236}">
              <a16:creationId xmlns:a16="http://schemas.microsoft.com/office/drawing/2014/main" id="{FBE1CF83-77A4-4D2D-8534-F3ACE3331A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26" name="Picture 5">
          <a:extLst>
            <a:ext uri="{FF2B5EF4-FFF2-40B4-BE49-F238E27FC236}">
              <a16:creationId xmlns:a16="http://schemas.microsoft.com/office/drawing/2014/main" id="{C22DA272-DA7E-47A1-84B6-A771B4FB64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27" name="Picture 5">
          <a:extLst>
            <a:ext uri="{FF2B5EF4-FFF2-40B4-BE49-F238E27FC236}">
              <a16:creationId xmlns:a16="http://schemas.microsoft.com/office/drawing/2014/main" id="{011F779C-B494-4354-8DAF-10ACF43678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28" name="Picture 5">
          <a:extLst>
            <a:ext uri="{FF2B5EF4-FFF2-40B4-BE49-F238E27FC236}">
              <a16:creationId xmlns:a16="http://schemas.microsoft.com/office/drawing/2014/main" id="{B466AE15-C25D-4115-9028-22F7C676F8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29" name="Picture 5">
          <a:extLst>
            <a:ext uri="{FF2B5EF4-FFF2-40B4-BE49-F238E27FC236}">
              <a16:creationId xmlns:a16="http://schemas.microsoft.com/office/drawing/2014/main" id="{DA899489-288A-4558-9C0B-F8206F9551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30" name="Picture 5">
          <a:extLst>
            <a:ext uri="{FF2B5EF4-FFF2-40B4-BE49-F238E27FC236}">
              <a16:creationId xmlns:a16="http://schemas.microsoft.com/office/drawing/2014/main" id="{17D654A7-8384-4121-B77B-768743363B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31" name="Picture 5">
          <a:extLst>
            <a:ext uri="{FF2B5EF4-FFF2-40B4-BE49-F238E27FC236}">
              <a16:creationId xmlns:a16="http://schemas.microsoft.com/office/drawing/2014/main" id="{5C2F61E7-30A3-41AD-A8DA-A07DB57B04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32" name="Picture 5">
          <a:extLst>
            <a:ext uri="{FF2B5EF4-FFF2-40B4-BE49-F238E27FC236}">
              <a16:creationId xmlns:a16="http://schemas.microsoft.com/office/drawing/2014/main" id="{98298CC5-A3A9-42EA-8087-A73F1191A2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33" name="Picture 5">
          <a:extLst>
            <a:ext uri="{FF2B5EF4-FFF2-40B4-BE49-F238E27FC236}">
              <a16:creationId xmlns:a16="http://schemas.microsoft.com/office/drawing/2014/main" id="{1D793882-C9AA-4499-80A0-E372A2C546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34" name="Picture 5">
          <a:extLst>
            <a:ext uri="{FF2B5EF4-FFF2-40B4-BE49-F238E27FC236}">
              <a16:creationId xmlns:a16="http://schemas.microsoft.com/office/drawing/2014/main" id="{81689607-2D99-455F-A135-F55C7C6C20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35" name="Picture 5">
          <a:extLst>
            <a:ext uri="{FF2B5EF4-FFF2-40B4-BE49-F238E27FC236}">
              <a16:creationId xmlns:a16="http://schemas.microsoft.com/office/drawing/2014/main" id="{8F3F1E2B-8CDF-4A49-9C5E-9E5D5A7DCB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36" name="Picture 5">
          <a:extLst>
            <a:ext uri="{FF2B5EF4-FFF2-40B4-BE49-F238E27FC236}">
              <a16:creationId xmlns:a16="http://schemas.microsoft.com/office/drawing/2014/main" id="{C9976476-0631-4C6A-B8B1-6F237855F9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37" name="Picture 5">
          <a:extLst>
            <a:ext uri="{FF2B5EF4-FFF2-40B4-BE49-F238E27FC236}">
              <a16:creationId xmlns:a16="http://schemas.microsoft.com/office/drawing/2014/main" id="{3E767E06-A607-4943-B8B4-C3C68CE52E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38" name="Picture 5">
          <a:extLst>
            <a:ext uri="{FF2B5EF4-FFF2-40B4-BE49-F238E27FC236}">
              <a16:creationId xmlns:a16="http://schemas.microsoft.com/office/drawing/2014/main" id="{62D5FD7D-F72D-4BAB-B98B-E838010E8A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39" name="Picture 5">
          <a:extLst>
            <a:ext uri="{FF2B5EF4-FFF2-40B4-BE49-F238E27FC236}">
              <a16:creationId xmlns:a16="http://schemas.microsoft.com/office/drawing/2014/main" id="{AB4E71E2-6E61-45AD-9DE5-2172A018EC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40" name="Picture 5">
          <a:extLst>
            <a:ext uri="{FF2B5EF4-FFF2-40B4-BE49-F238E27FC236}">
              <a16:creationId xmlns:a16="http://schemas.microsoft.com/office/drawing/2014/main" id="{F8C9DF47-F3AD-4144-9E53-6F375BE398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41" name="Picture 5">
          <a:extLst>
            <a:ext uri="{FF2B5EF4-FFF2-40B4-BE49-F238E27FC236}">
              <a16:creationId xmlns:a16="http://schemas.microsoft.com/office/drawing/2014/main" id="{4BCFC30F-E7BF-4545-AE29-F691802ED8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42" name="Picture 5">
          <a:extLst>
            <a:ext uri="{FF2B5EF4-FFF2-40B4-BE49-F238E27FC236}">
              <a16:creationId xmlns:a16="http://schemas.microsoft.com/office/drawing/2014/main" id="{A1820171-05D2-49D7-A951-ABB0D94C17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43" name="Picture 5">
          <a:extLst>
            <a:ext uri="{FF2B5EF4-FFF2-40B4-BE49-F238E27FC236}">
              <a16:creationId xmlns:a16="http://schemas.microsoft.com/office/drawing/2014/main" id="{415D3680-A878-4916-AA94-55A1FEF36A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44" name="Picture 5">
          <a:extLst>
            <a:ext uri="{FF2B5EF4-FFF2-40B4-BE49-F238E27FC236}">
              <a16:creationId xmlns:a16="http://schemas.microsoft.com/office/drawing/2014/main" id="{377630C8-943A-4EC3-9430-60F1D192EF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45" name="Picture 5">
          <a:extLst>
            <a:ext uri="{FF2B5EF4-FFF2-40B4-BE49-F238E27FC236}">
              <a16:creationId xmlns:a16="http://schemas.microsoft.com/office/drawing/2014/main" id="{C8839948-AAD1-4411-BF26-FFCC0B7A32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46" name="Picture 5">
          <a:extLst>
            <a:ext uri="{FF2B5EF4-FFF2-40B4-BE49-F238E27FC236}">
              <a16:creationId xmlns:a16="http://schemas.microsoft.com/office/drawing/2014/main" id="{90A8CA61-3705-4D45-B0D7-5500CA8989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47" name="Picture 5">
          <a:extLst>
            <a:ext uri="{FF2B5EF4-FFF2-40B4-BE49-F238E27FC236}">
              <a16:creationId xmlns:a16="http://schemas.microsoft.com/office/drawing/2014/main" id="{BE680137-D6ED-493C-B57C-C0BD6754A7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48" name="Picture 5">
          <a:extLst>
            <a:ext uri="{FF2B5EF4-FFF2-40B4-BE49-F238E27FC236}">
              <a16:creationId xmlns:a16="http://schemas.microsoft.com/office/drawing/2014/main" id="{D74175C1-DD4F-4499-8F67-FD5A95501D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49" name="Picture 5">
          <a:extLst>
            <a:ext uri="{FF2B5EF4-FFF2-40B4-BE49-F238E27FC236}">
              <a16:creationId xmlns:a16="http://schemas.microsoft.com/office/drawing/2014/main" id="{4C99767E-3380-447C-A013-7E6BA35AAF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50" name="Picture 5">
          <a:extLst>
            <a:ext uri="{FF2B5EF4-FFF2-40B4-BE49-F238E27FC236}">
              <a16:creationId xmlns:a16="http://schemas.microsoft.com/office/drawing/2014/main" id="{401D3DE1-3D28-4D3E-9406-D9DE1674FD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51" name="Picture 5">
          <a:extLst>
            <a:ext uri="{FF2B5EF4-FFF2-40B4-BE49-F238E27FC236}">
              <a16:creationId xmlns:a16="http://schemas.microsoft.com/office/drawing/2014/main" id="{80F7395D-331F-4674-AC92-E2C9452064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52" name="Picture 5">
          <a:extLst>
            <a:ext uri="{FF2B5EF4-FFF2-40B4-BE49-F238E27FC236}">
              <a16:creationId xmlns:a16="http://schemas.microsoft.com/office/drawing/2014/main" id="{FFF57C47-3490-4E54-BF9A-E41C788337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53" name="Picture 5">
          <a:extLst>
            <a:ext uri="{FF2B5EF4-FFF2-40B4-BE49-F238E27FC236}">
              <a16:creationId xmlns:a16="http://schemas.microsoft.com/office/drawing/2014/main" id="{5DAFB6D0-605E-4348-B499-DD81A61A47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54" name="Picture 5">
          <a:extLst>
            <a:ext uri="{FF2B5EF4-FFF2-40B4-BE49-F238E27FC236}">
              <a16:creationId xmlns:a16="http://schemas.microsoft.com/office/drawing/2014/main" id="{C245ADF3-3AB3-4539-BC4F-969EF0964C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55" name="Picture 5">
          <a:extLst>
            <a:ext uri="{FF2B5EF4-FFF2-40B4-BE49-F238E27FC236}">
              <a16:creationId xmlns:a16="http://schemas.microsoft.com/office/drawing/2014/main" id="{571A851C-6DD1-4171-854C-41F8EA0400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56" name="Picture 5">
          <a:extLst>
            <a:ext uri="{FF2B5EF4-FFF2-40B4-BE49-F238E27FC236}">
              <a16:creationId xmlns:a16="http://schemas.microsoft.com/office/drawing/2014/main" id="{EBFC2974-0168-48AE-8A7F-60189C53F6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57" name="Picture 5">
          <a:extLst>
            <a:ext uri="{FF2B5EF4-FFF2-40B4-BE49-F238E27FC236}">
              <a16:creationId xmlns:a16="http://schemas.microsoft.com/office/drawing/2014/main" id="{4633341F-E1AF-45B5-BA20-E3CF671C94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58" name="Picture 5">
          <a:extLst>
            <a:ext uri="{FF2B5EF4-FFF2-40B4-BE49-F238E27FC236}">
              <a16:creationId xmlns:a16="http://schemas.microsoft.com/office/drawing/2014/main" id="{F5A44171-EFF7-4A67-9155-0314B82B14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59" name="Picture 5">
          <a:extLst>
            <a:ext uri="{FF2B5EF4-FFF2-40B4-BE49-F238E27FC236}">
              <a16:creationId xmlns:a16="http://schemas.microsoft.com/office/drawing/2014/main" id="{2ABB7F54-E14B-445B-8A48-C20C756CF6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60" name="Picture 5">
          <a:extLst>
            <a:ext uri="{FF2B5EF4-FFF2-40B4-BE49-F238E27FC236}">
              <a16:creationId xmlns:a16="http://schemas.microsoft.com/office/drawing/2014/main" id="{CB761AC9-DC6D-4BFD-B989-F8F902FEB3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61" name="Picture 5">
          <a:extLst>
            <a:ext uri="{FF2B5EF4-FFF2-40B4-BE49-F238E27FC236}">
              <a16:creationId xmlns:a16="http://schemas.microsoft.com/office/drawing/2014/main" id="{D8108FDE-16D5-43E8-BC3B-35DD5223A0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62" name="Picture 5">
          <a:extLst>
            <a:ext uri="{FF2B5EF4-FFF2-40B4-BE49-F238E27FC236}">
              <a16:creationId xmlns:a16="http://schemas.microsoft.com/office/drawing/2014/main" id="{86EB1FBB-FC08-4746-9699-59C68946AA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63" name="Picture 5">
          <a:extLst>
            <a:ext uri="{FF2B5EF4-FFF2-40B4-BE49-F238E27FC236}">
              <a16:creationId xmlns:a16="http://schemas.microsoft.com/office/drawing/2014/main" id="{84D65B7C-8F75-4E52-AE01-8FE251F370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64" name="Picture 5">
          <a:extLst>
            <a:ext uri="{FF2B5EF4-FFF2-40B4-BE49-F238E27FC236}">
              <a16:creationId xmlns:a16="http://schemas.microsoft.com/office/drawing/2014/main" id="{809A6EC4-A496-4877-8EE8-EFD871E276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65" name="Picture 5">
          <a:extLst>
            <a:ext uri="{FF2B5EF4-FFF2-40B4-BE49-F238E27FC236}">
              <a16:creationId xmlns:a16="http://schemas.microsoft.com/office/drawing/2014/main" id="{360FA4BB-2583-4B17-B2FC-67F2291FF6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66" name="Picture 5">
          <a:extLst>
            <a:ext uri="{FF2B5EF4-FFF2-40B4-BE49-F238E27FC236}">
              <a16:creationId xmlns:a16="http://schemas.microsoft.com/office/drawing/2014/main" id="{494132E2-BFB0-4470-9E17-3C90A4AE3A7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67" name="Picture 5">
          <a:extLst>
            <a:ext uri="{FF2B5EF4-FFF2-40B4-BE49-F238E27FC236}">
              <a16:creationId xmlns:a16="http://schemas.microsoft.com/office/drawing/2014/main" id="{E443EAB3-76DD-4AA8-9A23-A3995AC52F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68" name="Picture 5">
          <a:extLst>
            <a:ext uri="{FF2B5EF4-FFF2-40B4-BE49-F238E27FC236}">
              <a16:creationId xmlns:a16="http://schemas.microsoft.com/office/drawing/2014/main" id="{94974C4D-265B-4023-A159-6390866438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69" name="Picture 5">
          <a:extLst>
            <a:ext uri="{FF2B5EF4-FFF2-40B4-BE49-F238E27FC236}">
              <a16:creationId xmlns:a16="http://schemas.microsoft.com/office/drawing/2014/main" id="{C9A662EC-E474-402C-8A39-39050FE83F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70" name="Picture 5">
          <a:extLst>
            <a:ext uri="{FF2B5EF4-FFF2-40B4-BE49-F238E27FC236}">
              <a16:creationId xmlns:a16="http://schemas.microsoft.com/office/drawing/2014/main" id="{88C0FA4B-7072-424C-ADC3-A26F87DAFB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71" name="Picture 5">
          <a:extLst>
            <a:ext uri="{FF2B5EF4-FFF2-40B4-BE49-F238E27FC236}">
              <a16:creationId xmlns:a16="http://schemas.microsoft.com/office/drawing/2014/main" id="{A8F7CACE-11D7-4424-9C99-CB30B02BEA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72" name="Picture 5">
          <a:extLst>
            <a:ext uri="{FF2B5EF4-FFF2-40B4-BE49-F238E27FC236}">
              <a16:creationId xmlns:a16="http://schemas.microsoft.com/office/drawing/2014/main" id="{15705F4E-02CE-49C6-9433-C0FF6CFC14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73" name="Picture 5">
          <a:extLst>
            <a:ext uri="{FF2B5EF4-FFF2-40B4-BE49-F238E27FC236}">
              <a16:creationId xmlns:a16="http://schemas.microsoft.com/office/drawing/2014/main" id="{070B8C62-FAFE-4090-B49F-9221075D33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74" name="Picture 5">
          <a:extLst>
            <a:ext uri="{FF2B5EF4-FFF2-40B4-BE49-F238E27FC236}">
              <a16:creationId xmlns:a16="http://schemas.microsoft.com/office/drawing/2014/main" id="{5D252166-3A87-4306-BE65-0A6A4E7393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75" name="Picture 5">
          <a:extLst>
            <a:ext uri="{FF2B5EF4-FFF2-40B4-BE49-F238E27FC236}">
              <a16:creationId xmlns:a16="http://schemas.microsoft.com/office/drawing/2014/main" id="{2DF7C458-8721-4B97-BC2E-BE52E791A4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76" name="Picture 5">
          <a:extLst>
            <a:ext uri="{FF2B5EF4-FFF2-40B4-BE49-F238E27FC236}">
              <a16:creationId xmlns:a16="http://schemas.microsoft.com/office/drawing/2014/main" id="{009B2442-1FA5-4766-8020-303077789A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77" name="Picture 5">
          <a:extLst>
            <a:ext uri="{FF2B5EF4-FFF2-40B4-BE49-F238E27FC236}">
              <a16:creationId xmlns:a16="http://schemas.microsoft.com/office/drawing/2014/main" id="{CA8CF86B-A894-44A6-BEA1-D136A16982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78" name="Picture 5">
          <a:extLst>
            <a:ext uri="{FF2B5EF4-FFF2-40B4-BE49-F238E27FC236}">
              <a16:creationId xmlns:a16="http://schemas.microsoft.com/office/drawing/2014/main" id="{D7A7B32B-4FD5-4AF5-93B8-7C64C0911F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79" name="Picture 5">
          <a:extLst>
            <a:ext uri="{FF2B5EF4-FFF2-40B4-BE49-F238E27FC236}">
              <a16:creationId xmlns:a16="http://schemas.microsoft.com/office/drawing/2014/main" id="{9D3E27B1-43D6-42ED-AD16-4FDEE2A75C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80" name="Picture 5">
          <a:extLst>
            <a:ext uri="{FF2B5EF4-FFF2-40B4-BE49-F238E27FC236}">
              <a16:creationId xmlns:a16="http://schemas.microsoft.com/office/drawing/2014/main" id="{005009BB-5485-4D76-9140-D8F5A53FDB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81" name="Picture 5">
          <a:extLst>
            <a:ext uri="{FF2B5EF4-FFF2-40B4-BE49-F238E27FC236}">
              <a16:creationId xmlns:a16="http://schemas.microsoft.com/office/drawing/2014/main" id="{0DC7D120-6AB1-4EEE-A7CE-9311CC16D0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82" name="Picture 5">
          <a:extLst>
            <a:ext uri="{FF2B5EF4-FFF2-40B4-BE49-F238E27FC236}">
              <a16:creationId xmlns:a16="http://schemas.microsoft.com/office/drawing/2014/main" id="{2B1D7A7F-69D4-44B5-9A2C-12626DB529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83" name="Picture 5">
          <a:extLst>
            <a:ext uri="{FF2B5EF4-FFF2-40B4-BE49-F238E27FC236}">
              <a16:creationId xmlns:a16="http://schemas.microsoft.com/office/drawing/2014/main" id="{FE3247E9-E53A-43C7-B30A-F7B4FECDE3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84" name="Picture 5">
          <a:extLst>
            <a:ext uri="{FF2B5EF4-FFF2-40B4-BE49-F238E27FC236}">
              <a16:creationId xmlns:a16="http://schemas.microsoft.com/office/drawing/2014/main" id="{C1596F7F-8747-47A7-BDF1-61287883A0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85" name="Picture 5">
          <a:extLst>
            <a:ext uri="{FF2B5EF4-FFF2-40B4-BE49-F238E27FC236}">
              <a16:creationId xmlns:a16="http://schemas.microsoft.com/office/drawing/2014/main" id="{426BE9CE-3868-4ADE-B1CA-C6B95D26EF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86" name="Picture 5">
          <a:extLst>
            <a:ext uri="{FF2B5EF4-FFF2-40B4-BE49-F238E27FC236}">
              <a16:creationId xmlns:a16="http://schemas.microsoft.com/office/drawing/2014/main" id="{95F988AD-EC6F-4C16-A094-A09955B394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87" name="Picture 5">
          <a:extLst>
            <a:ext uri="{FF2B5EF4-FFF2-40B4-BE49-F238E27FC236}">
              <a16:creationId xmlns:a16="http://schemas.microsoft.com/office/drawing/2014/main" id="{1F02CDF4-09B1-4A0C-9D86-2BF05D826E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88" name="Picture 5">
          <a:extLst>
            <a:ext uri="{FF2B5EF4-FFF2-40B4-BE49-F238E27FC236}">
              <a16:creationId xmlns:a16="http://schemas.microsoft.com/office/drawing/2014/main" id="{D254799A-6311-43AA-BF1B-84FC9AC4AB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89" name="Picture 5">
          <a:extLst>
            <a:ext uri="{FF2B5EF4-FFF2-40B4-BE49-F238E27FC236}">
              <a16:creationId xmlns:a16="http://schemas.microsoft.com/office/drawing/2014/main" id="{9869462F-9583-464F-BA39-320EF65F35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90" name="Picture 5">
          <a:extLst>
            <a:ext uri="{FF2B5EF4-FFF2-40B4-BE49-F238E27FC236}">
              <a16:creationId xmlns:a16="http://schemas.microsoft.com/office/drawing/2014/main" id="{3F508065-3FF1-4609-8F6F-A53E107032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91" name="Picture 5">
          <a:extLst>
            <a:ext uri="{FF2B5EF4-FFF2-40B4-BE49-F238E27FC236}">
              <a16:creationId xmlns:a16="http://schemas.microsoft.com/office/drawing/2014/main" id="{1F723B17-5BF0-453B-BA8D-9537F50897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92" name="Picture 5">
          <a:extLst>
            <a:ext uri="{FF2B5EF4-FFF2-40B4-BE49-F238E27FC236}">
              <a16:creationId xmlns:a16="http://schemas.microsoft.com/office/drawing/2014/main" id="{986A7516-11D5-49A8-ACCD-1AE24D8313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93" name="Picture 5">
          <a:extLst>
            <a:ext uri="{FF2B5EF4-FFF2-40B4-BE49-F238E27FC236}">
              <a16:creationId xmlns:a16="http://schemas.microsoft.com/office/drawing/2014/main" id="{C48F859A-4300-4C8E-9144-5E7917E6F5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94" name="Picture 5">
          <a:extLst>
            <a:ext uri="{FF2B5EF4-FFF2-40B4-BE49-F238E27FC236}">
              <a16:creationId xmlns:a16="http://schemas.microsoft.com/office/drawing/2014/main" id="{EFEC74B6-A7EC-4214-9CB9-A083D0D64B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95" name="Picture 5">
          <a:extLst>
            <a:ext uri="{FF2B5EF4-FFF2-40B4-BE49-F238E27FC236}">
              <a16:creationId xmlns:a16="http://schemas.microsoft.com/office/drawing/2014/main" id="{269EAB19-80CF-4580-B4E9-2F42319C08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96" name="Picture 5">
          <a:extLst>
            <a:ext uri="{FF2B5EF4-FFF2-40B4-BE49-F238E27FC236}">
              <a16:creationId xmlns:a16="http://schemas.microsoft.com/office/drawing/2014/main" id="{DB3E0AC4-5F41-4C1C-A59C-A2219E4B7E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97" name="Picture 5">
          <a:extLst>
            <a:ext uri="{FF2B5EF4-FFF2-40B4-BE49-F238E27FC236}">
              <a16:creationId xmlns:a16="http://schemas.microsoft.com/office/drawing/2014/main" id="{17436A89-313F-4C2A-BBE0-1E9226C6FB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98" name="Picture 5">
          <a:extLst>
            <a:ext uri="{FF2B5EF4-FFF2-40B4-BE49-F238E27FC236}">
              <a16:creationId xmlns:a16="http://schemas.microsoft.com/office/drawing/2014/main" id="{5F9F2D71-4E35-4A55-AC7F-C642DDA9D9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799" name="Picture 5">
          <a:extLst>
            <a:ext uri="{FF2B5EF4-FFF2-40B4-BE49-F238E27FC236}">
              <a16:creationId xmlns:a16="http://schemas.microsoft.com/office/drawing/2014/main" id="{3AABDA5C-99C8-4034-B941-A7A36181E8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00" name="Picture 5">
          <a:extLst>
            <a:ext uri="{FF2B5EF4-FFF2-40B4-BE49-F238E27FC236}">
              <a16:creationId xmlns:a16="http://schemas.microsoft.com/office/drawing/2014/main" id="{D859FB4B-5D32-4FF1-ACD6-5AEBA12CD0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01" name="Picture 5">
          <a:extLst>
            <a:ext uri="{FF2B5EF4-FFF2-40B4-BE49-F238E27FC236}">
              <a16:creationId xmlns:a16="http://schemas.microsoft.com/office/drawing/2014/main" id="{43FC92A2-8958-4693-8BE9-BF7688C0D9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02" name="Picture 5">
          <a:extLst>
            <a:ext uri="{FF2B5EF4-FFF2-40B4-BE49-F238E27FC236}">
              <a16:creationId xmlns:a16="http://schemas.microsoft.com/office/drawing/2014/main" id="{6AE77EC7-6CFA-42E6-BFD9-B910BBE3F6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03" name="Picture 5">
          <a:extLst>
            <a:ext uri="{FF2B5EF4-FFF2-40B4-BE49-F238E27FC236}">
              <a16:creationId xmlns:a16="http://schemas.microsoft.com/office/drawing/2014/main" id="{73C112F2-289F-4E94-806D-A588D5490A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04" name="Picture 5">
          <a:extLst>
            <a:ext uri="{FF2B5EF4-FFF2-40B4-BE49-F238E27FC236}">
              <a16:creationId xmlns:a16="http://schemas.microsoft.com/office/drawing/2014/main" id="{A01833D4-28AD-424C-B6F1-A64C16FB8E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05" name="Picture 5">
          <a:extLst>
            <a:ext uri="{FF2B5EF4-FFF2-40B4-BE49-F238E27FC236}">
              <a16:creationId xmlns:a16="http://schemas.microsoft.com/office/drawing/2014/main" id="{B915CECC-CF93-49A6-837B-2D57786185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06" name="Picture 5">
          <a:extLst>
            <a:ext uri="{FF2B5EF4-FFF2-40B4-BE49-F238E27FC236}">
              <a16:creationId xmlns:a16="http://schemas.microsoft.com/office/drawing/2014/main" id="{5B0EB6E7-AFE5-4AD7-8ED2-C3B713DE6D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07" name="Picture 5">
          <a:extLst>
            <a:ext uri="{FF2B5EF4-FFF2-40B4-BE49-F238E27FC236}">
              <a16:creationId xmlns:a16="http://schemas.microsoft.com/office/drawing/2014/main" id="{F1A755EE-134B-4F81-B45C-4650CD30B5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08" name="Picture 5">
          <a:extLst>
            <a:ext uri="{FF2B5EF4-FFF2-40B4-BE49-F238E27FC236}">
              <a16:creationId xmlns:a16="http://schemas.microsoft.com/office/drawing/2014/main" id="{14DA2847-E2E4-4A48-8433-8D5C98B69F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09" name="Picture 5">
          <a:extLst>
            <a:ext uri="{FF2B5EF4-FFF2-40B4-BE49-F238E27FC236}">
              <a16:creationId xmlns:a16="http://schemas.microsoft.com/office/drawing/2014/main" id="{56E55A26-C926-476E-9B97-963AF545D4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10" name="Picture 5">
          <a:extLst>
            <a:ext uri="{FF2B5EF4-FFF2-40B4-BE49-F238E27FC236}">
              <a16:creationId xmlns:a16="http://schemas.microsoft.com/office/drawing/2014/main" id="{CBE1228C-1598-49F5-AE44-C6DC1329EB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11" name="Picture 5">
          <a:extLst>
            <a:ext uri="{FF2B5EF4-FFF2-40B4-BE49-F238E27FC236}">
              <a16:creationId xmlns:a16="http://schemas.microsoft.com/office/drawing/2014/main" id="{C98E4820-3AAE-4750-9DBE-852F0B86FF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12" name="Picture 5">
          <a:extLst>
            <a:ext uri="{FF2B5EF4-FFF2-40B4-BE49-F238E27FC236}">
              <a16:creationId xmlns:a16="http://schemas.microsoft.com/office/drawing/2014/main" id="{872C113B-7C7D-4184-9695-11C7EDFF53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13" name="Picture 5">
          <a:extLst>
            <a:ext uri="{FF2B5EF4-FFF2-40B4-BE49-F238E27FC236}">
              <a16:creationId xmlns:a16="http://schemas.microsoft.com/office/drawing/2014/main" id="{2A83DD74-18A5-44AF-B519-8BB2A1A9B9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14" name="Picture 5">
          <a:extLst>
            <a:ext uri="{FF2B5EF4-FFF2-40B4-BE49-F238E27FC236}">
              <a16:creationId xmlns:a16="http://schemas.microsoft.com/office/drawing/2014/main" id="{788E4024-C36E-476E-8A79-58F72E2971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15" name="Picture 5">
          <a:extLst>
            <a:ext uri="{FF2B5EF4-FFF2-40B4-BE49-F238E27FC236}">
              <a16:creationId xmlns:a16="http://schemas.microsoft.com/office/drawing/2014/main" id="{FB9D68E0-6AEC-4F55-941F-078165EBA9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16" name="Picture 5">
          <a:extLst>
            <a:ext uri="{FF2B5EF4-FFF2-40B4-BE49-F238E27FC236}">
              <a16:creationId xmlns:a16="http://schemas.microsoft.com/office/drawing/2014/main" id="{ABF78C39-5B90-4BEC-B3AB-9457D70F96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17" name="Picture 5">
          <a:extLst>
            <a:ext uri="{FF2B5EF4-FFF2-40B4-BE49-F238E27FC236}">
              <a16:creationId xmlns:a16="http://schemas.microsoft.com/office/drawing/2014/main" id="{D1C92387-16D4-4CCA-87E9-AAAA135BE2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18" name="Picture 5">
          <a:extLst>
            <a:ext uri="{FF2B5EF4-FFF2-40B4-BE49-F238E27FC236}">
              <a16:creationId xmlns:a16="http://schemas.microsoft.com/office/drawing/2014/main" id="{11489C2F-A3C5-4CA1-87BA-ADCE0C1E95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19" name="Picture 5">
          <a:extLst>
            <a:ext uri="{FF2B5EF4-FFF2-40B4-BE49-F238E27FC236}">
              <a16:creationId xmlns:a16="http://schemas.microsoft.com/office/drawing/2014/main" id="{2FAC8E06-7F25-4202-97D5-5F5292F93A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20" name="Picture 5">
          <a:extLst>
            <a:ext uri="{FF2B5EF4-FFF2-40B4-BE49-F238E27FC236}">
              <a16:creationId xmlns:a16="http://schemas.microsoft.com/office/drawing/2014/main" id="{015426CC-40D7-41BE-9E68-99AAB7AA05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21" name="Picture 5">
          <a:extLst>
            <a:ext uri="{FF2B5EF4-FFF2-40B4-BE49-F238E27FC236}">
              <a16:creationId xmlns:a16="http://schemas.microsoft.com/office/drawing/2014/main" id="{31EC5107-B9CF-49FD-80CA-89832A27C1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22" name="Picture 5">
          <a:extLst>
            <a:ext uri="{FF2B5EF4-FFF2-40B4-BE49-F238E27FC236}">
              <a16:creationId xmlns:a16="http://schemas.microsoft.com/office/drawing/2014/main" id="{BE5425A6-5916-468B-945F-7C24E42B21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23" name="Picture 5">
          <a:extLst>
            <a:ext uri="{FF2B5EF4-FFF2-40B4-BE49-F238E27FC236}">
              <a16:creationId xmlns:a16="http://schemas.microsoft.com/office/drawing/2014/main" id="{9A62216D-17A5-48F4-B936-3D6FB12FED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24" name="Picture 5">
          <a:extLst>
            <a:ext uri="{FF2B5EF4-FFF2-40B4-BE49-F238E27FC236}">
              <a16:creationId xmlns:a16="http://schemas.microsoft.com/office/drawing/2014/main" id="{582CDE64-9386-42D5-89AF-AF4A33DF08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25" name="Picture 5">
          <a:extLst>
            <a:ext uri="{FF2B5EF4-FFF2-40B4-BE49-F238E27FC236}">
              <a16:creationId xmlns:a16="http://schemas.microsoft.com/office/drawing/2014/main" id="{8D3D2537-33D6-4BDD-A006-368BC47C15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26" name="Picture 5">
          <a:extLst>
            <a:ext uri="{FF2B5EF4-FFF2-40B4-BE49-F238E27FC236}">
              <a16:creationId xmlns:a16="http://schemas.microsoft.com/office/drawing/2014/main" id="{5A73BC12-BE31-4C92-B642-7C809F0047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27" name="Picture 5">
          <a:extLst>
            <a:ext uri="{FF2B5EF4-FFF2-40B4-BE49-F238E27FC236}">
              <a16:creationId xmlns:a16="http://schemas.microsoft.com/office/drawing/2014/main" id="{F9540040-9B9E-412E-99C4-D8FFC24A2D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28" name="Picture 5">
          <a:extLst>
            <a:ext uri="{FF2B5EF4-FFF2-40B4-BE49-F238E27FC236}">
              <a16:creationId xmlns:a16="http://schemas.microsoft.com/office/drawing/2014/main" id="{BB74AF68-E9B7-48B4-82FD-AAF42242BF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29" name="Picture 5">
          <a:extLst>
            <a:ext uri="{FF2B5EF4-FFF2-40B4-BE49-F238E27FC236}">
              <a16:creationId xmlns:a16="http://schemas.microsoft.com/office/drawing/2014/main" id="{9042E31B-CDD4-4CBA-B165-5F8932D9AA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30" name="Picture 5">
          <a:extLst>
            <a:ext uri="{FF2B5EF4-FFF2-40B4-BE49-F238E27FC236}">
              <a16:creationId xmlns:a16="http://schemas.microsoft.com/office/drawing/2014/main" id="{1B7F7D86-6153-4382-AB88-9DF04DF20D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31" name="Picture 5">
          <a:extLst>
            <a:ext uri="{FF2B5EF4-FFF2-40B4-BE49-F238E27FC236}">
              <a16:creationId xmlns:a16="http://schemas.microsoft.com/office/drawing/2014/main" id="{FBC0C5F5-0A78-4315-8827-D091542E0C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32" name="Picture 5">
          <a:extLst>
            <a:ext uri="{FF2B5EF4-FFF2-40B4-BE49-F238E27FC236}">
              <a16:creationId xmlns:a16="http://schemas.microsoft.com/office/drawing/2014/main" id="{3D806524-B17F-4BD7-B02B-35CACCECCB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33" name="Picture 5">
          <a:extLst>
            <a:ext uri="{FF2B5EF4-FFF2-40B4-BE49-F238E27FC236}">
              <a16:creationId xmlns:a16="http://schemas.microsoft.com/office/drawing/2014/main" id="{3075274A-C629-4825-AB01-B188530519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34" name="Picture 5">
          <a:extLst>
            <a:ext uri="{FF2B5EF4-FFF2-40B4-BE49-F238E27FC236}">
              <a16:creationId xmlns:a16="http://schemas.microsoft.com/office/drawing/2014/main" id="{2D9CFE7C-2C73-438A-BBE8-083F7F9656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35" name="Picture 5">
          <a:extLst>
            <a:ext uri="{FF2B5EF4-FFF2-40B4-BE49-F238E27FC236}">
              <a16:creationId xmlns:a16="http://schemas.microsoft.com/office/drawing/2014/main" id="{68E0E92E-BD05-433C-A712-1F22A335ED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36" name="Picture 5">
          <a:extLst>
            <a:ext uri="{FF2B5EF4-FFF2-40B4-BE49-F238E27FC236}">
              <a16:creationId xmlns:a16="http://schemas.microsoft.com/office/drawing/2014/main" id="{B744D7AC-45E3-4948-A643-DA93418FDD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37" name="Picture 5">
          <a:extLst>
            <a:ext uri="{FF2B5EF4-FFF2-40B4-BE49-F238E27FC236}">
              <a16:creationId xmlns:a16="http://schemas.microsoft.com/office/drawing/2014/main" id="{020B523F-F5B1-4A93-BE1F-A9AC4386EA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38" name="Picture 5">
          <a:extLst>
            <a:ext uri="{FF2B5EF4-FFF2-40B4-BE49-F238E27FC236}">
              <a16:creationId xmlns:a16="http://schemas.microsoft.com/office/drawing/2014/main" id="{C0FCA13F-4D8B-4AAA-A5C4-6AF2460FBB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39" name="Picture 5">
          <a:extLst>
            <a:ext uri="{FF2B5EF4-FFF2-40B4-BE49-F238E27FC236}">
              <a16:creationId xmlns:a16="http://schemas.microsoft.com/office/drawing/2014/main" id="{28B378BE-2E94-4D9C-B222-CCCC43B32E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40" name="Picture 5">
          <a:extLst>
            <a:ext uri="{FF2B5EF4-FFF2-40B4-BE49-F238E27FC236}">
              <a16:creationId xmlns:a16="http://schemas.microsoft.com/office/drawing/2014/main" id="{D3C7B18A-71A0-4827-A5F3-6848FE8D46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41" name="Picture 5">
          <a:extLst>
            <a:ext uri="{FF2B5EF4-FFF2-40B4-BE49-F238E27FC236}">
              <a16:creationId xmlns:a16="http://schemas.microsoft.com/office/drawing/2014/main" id="{20674930-3053-493F-9E25-D822B7B5C8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42" name="Picture 5">
          <a:extLst>
            <a:ext uri="{FF2B5EF4-FFF2-40B4-BE49-F238E27FC236}">
              <a16:creationId xmlns:a16="http://schemas.microsoft.com/office/drawing/2014/main" id="{35128353-640E-4F61-B12B-43C0F0152A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43" name="Picture 5">
          <a:extLst>
            <a:ext uri="{FF2B5EF4-FFF2-40B4-BE49-F238E27FC236}">
              <a16:creationId xmlns:a16="http://schemas.microsoft.com/office/drawing/2014/main" id="{298DBBBA-8BE4-4001-BB4F-BF5048DD06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44" name="Picture 5">
          <a:extLst>
            <a:ext uri="{FF2B5EF4-FFF2-40B4-BE49-F238E27FC236}">
              <a16:creationId xmlns:a16="http://schemas.microsoft.com/office/drawing/2014/main" id="{A2FCE94D-030B-4E50-8F6C-BA2D5BC470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45" name="Picture 5">
          <a:extLst>
            <a:ext uri="{FF2B5EF4-FFF2-40B4-BE49-F238E27FC236}">
              <a16:creationId xmlns:a16="http://schemas.microsoft.com/office/drawing/2014/main" id="{4F7F4A33-2744-4A75-853C-9DC698F2F7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46" name="Picture 5">
          <a:extLst>
            <a:ext uri="{FF2B5EF4-FFF2-40B4-BE49-F238E27FC236}">
              <a16:creationId xmlns:a16="http://schemas.microsoft.com/office/drawing/2014/main" id="{48D0DDA0-1E9B-4718-9C26-09F2941D91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47" name="Picture 5">
          <a:extLst>
            <a:ext uri="{FF2B5EF4-FFF2-40B4-BE49-F238E27FC236}">
              <a16:creationId xmlns:a16="http://schemas.microsoft.com/office/drawing/2014/main" id="{4B0761E2-F217-407F-992D-E86F5A9976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48" name="Picture 5">
          <a:extLst>
            <a:ext uri="{FF2B5EF4-FFF2-40B4-BE49-F238E27FC236}">
              <a16:creationId xmlns:a16="http://schemas.microsoft.com/office/drawing/2014/main" id="{018E9D84-80D6-4D0B-9C96-C5B258BAD6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49" name="Picture 5">
          <a:extLst>
            <a:ext uri="{FF2B5EF4-FFF2-40B4-BE49-F238E27FC236}">
              <a16:creationId xmlns:a16="http://schemas.microsoft.com/office/drawing/2014/main" id="{91747C75-4B37-4BA0-BBC7-ADB97609E5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50" name="Picture 5">
          <a:extLst>
            <a:ext uri="{FF2B5EF4-FFF2-40B4-BE49-F238E27FC236}">
              <a16:creationId xmlns:a16="http://schemas.microsoft.com/office/drawing/2014/main" id="{F9518777-78FD-40F0-835F-AE2508940A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51" name="Picture 5">
          <a:extLst>
            <a:ext uri="{FF2B5EF4-FFF2-40B4-BE49-F238E27FC236}">
              <a16:creationId xmlns:a16="http://schemas.microsoft.com/office/drawing/2014/main" id="{58205B34-8293-48A7-99E3-15026918E3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52" name="Picture 5">
          <a:extLst>
            <a:ext uri="{FF2B5EF4-FFF2-40B4-BE49-F238E27FC236}">
              <a16:creationId xmlns:a16="http://schemas.microsoft.com/office/drawing/2014/main" id="{EE2A34D7-2AFD-4F7B-8C13-82024C20A8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53" name="Picture 5">
          <a:extLst>
            <a:ext uri="{FF2B5EF4-FFF2-40B4-BE49-F238E27FC236}">
              <a16:creationId xmlns:a16="http://schemas.microsoft.com/office/drawing/2014/main" id="{BD47A6DA-8AF4-4706-AC94-25F4D903AD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54" name="Picture 5">
          <a:extLst>
            <a:ext uri="{FF2B5EF4-FFF2-40B4-BE49-F238E27FC236}">
              <a16:creationId xmlns:a16="http://schemas.microsoft.com/office/drawing/2014/main" id="{D0648533-2CEA-4641-B6F6-F1BDAE4498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55" name="Picture 5">
          <a:extLst>
            <a:ext uri="{FF2B5EF4-FFF2-40B4-BE49-F238E27FC236}">
              <a16:creationId xmlns:a16="http://schemas.microsoft.com/office/drawing/2014/main" id="{AAF03EC1-25AA-4776-BAB4-D3DD5E1483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56" name="Picture 5">
          <a:extLst>
            <a:ext uri="{FF2B5EF4-FFF2-40B4-BE49-F238E27FC236}">
              <a16:creationId xmlns:a16="http://schemas.microsoft.com/office/drawing/2014/main" id="{2E270E0E-C4C9-4B23-BE54-DED2D45767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57" name="Picture 5">
          <a:extLst>
            <a:ext uri="{FF2B5EF4-FFF2-40B4-BE49-F238E27FC236}">
              <a16:creationId xmlns:a16="http://schemas.microsoft.com/office/drawing/2014/main" id="{7323563E-6FAA-4CF1-BAB4-D486EAF789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58" name="Picture 5">
          <a:extLst>
            <a:ext uri="{FF2B5EF4-FFF2-40B4-BE49-F238E27FC236}">
              <a16:creationId xmlns:a16="http://schemas.microsoft.com/office/drawing/2014/main" id="{B66DB182-8363-407B-ACE1-BE8BE8AC30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59" name="Picture 5">
          <a:extLst>
            <a:ext uri="{FF2B5EF4-FFF2-40B4-BE49-F238E27FC236}">
              <a16:creationId xmlns:a16="http://schemas.microsoft.com/office/drawing/2014/main" id="{86C824D4-2699-45EE-B56E-DFC998FCF2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60" name="Picture 5">
          <a:extLst>
            <a:ext uri="{FF2B5EF4-FFF2-40B4-BE49-F238E27FC236}">
              <a16:creationId xmlns:a16="http://schemas.microsoft.com/office/drawing/2014/main" id="{F6A3C766-0715-443F-9652-BD3F97653B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61" name="Picture 5">
          <a:extLst>
            <a:ext uri="{FF2B5EF4-FFF2-40B4-BE49-F238E27FC236}">
              <a16:creationId xmlns:a16="http://schemas.microsoft.com/office/drawing/2014/main" id="{3B817E04-016F-4DA8-9BF7-9AAC77E42F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62" name="Picture 5">
          <a:extLst>
            <a:ext uri="{FF2B5EF4-FFF2-40B4-BE49-F238E27FC236}">
              <a16:creationId xmlns:a16="http://schemas.microsoft.com/office/drawing/2014/main" id="{8571AD5E-789C-4BF9-8C77-B2F69E5A26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63" name="Picture 5">
          <a:extLst>
            <a:ext uri="{FF2B5EF4-FFF2-40B4-BE49-F238E27FC236}">
              <a16:creationId xmlns:a16="http://schemas.microsoft.com/office/drawing/2014/main" id="{46A9B554-90B9-4817-91A0-7FFA53CC93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64" name="Picture 5">
          <a:extLst>
            <a:ext uri="{FF2B5EF4-FFF2-40B4-BE49-F238E27FC236}">
              <a16:creationId xmlns:a16="http://schemas.microsoft.com/office/drawing/2014/main" id="{EA10443D-E5C6-40F5-9D3F-E90A9545A2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65" name="Picture 5">
          <a:extLst>
            <a:ext uri="{FF2B5EF4-FFF2-40B4-BE49-F238E27FC236}">
              <a16:creationId xmlns:a16="http://schemas.microsoft.com/office/drawing/2014/main" id="{8E13209D-667D-4FED-8454-E6733CE773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66" name="Picture 5">
          <a:extLst>
            <a:ext uri="{FF2B5EF4-FFF2-40B4-BE49-F238E27FC236}">
              <a16:creationId xmlns:a16="http://schemas.microsoft.com/office/drawing/2014/main" id="{3CFCC31E-FFB5-465D-ADF3-59979260D3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67" name="Picture 5">
          <a:extLst>
            <a:ext uri="{FF2B5EF4-FFF2-40B4-BE49-F238E27FC236}">
              <a16:creationId xmlns:a16="http://schemas.microsoft.com/office/drawing/2014/main" id="{7D3A0680-95F0-4A3C-AF7E-18CCEF5BA7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68" name="Picture 5">
          <a:extLst>
            <a:ext uri="{FF2B5EF4-FFF2-40B4-BE49-F238E27FC236}">
              <a16:creationId xmlns:a16="http://schemas.microsoft.com/office/drawing/2014/main" id="{5864D223-50F9-4568-A6DD-A5C0509410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69" name="Picture 5">
          <a:extLst>
            <a:ext uri="{FF2B5EF4-FFF2-40B4-BE49-F238E27FC236}">
              <a16:creationId xmlns:a16="http://schemas.microsoft.com/office/drawing/2014/main" id="{AB92C6C3-5C4E-4AD1-8B2D-57985B2BC0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70" name="Picture 5">
          <a:extLst>
            <a:ext uri="{FF2B5EF4-FFF2-40B4-BE49-F238E27FC236}">
              <a16:creationId xmlns:a16="http://schemas.microsoft.com/office/drawing/2014/main" id="{60BD3412-F86D-4543-9FE0-1F83E5E7DF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71" name="Picture 5">
          <a:extLst>
            <a:ext uri="{FF2B5EF4-FFF2-40B4-BE49-F238E27FC236}">
              <a16:creationId xmlns:a16="http://schemas.microsoft.com/office/drawing/2014/main" id="{8DF857AB-B5CB-4E00-A106-9FC133A00D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72" name="Picture 5">
          <a:extLst>
            <a:ext uri="{FF2B5EF4-FFF2-40B4-BE49-F238E27FC236}">
              <a16:creationId xmlns:a16="http://schemas.microsoft.com/office/drawing/2014/main" id="{8EFD7238-8517-4F54-AAF0-A28CD07522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73" name="Picture 5">
          <a:extLst>
            <a:ext uri="{FF2B5EF4-FFF2-40B4-BE49-F238E27FC236}">
              <a16:creationId xmlns:a16="http://schemas.microsoft.com/office/drawing/2014/main" id="{5737526E-5D5D-435C-A858-C6FDED02C8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74" name="Picture 5">
          <a:extLst>
            <a:ext uri="{FF2B5EF4-FFF2-40B4-BE49-F238E27FC236}">
              <a16:creationId xmlns:a16="http://schemas.microsoft.com/office/drawing/2014/main" id="{B5054812-24A5-466E-8216-A9D89CE900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75" name="Picture 5">
          <a:extLst>
            <a:ext uri="{FF2B5EF4-FFF2-40B4-BE49-F238E27FC236}">
              <a16:creationId xmlns:a16="http://schemas.microsoft.com/office/drawing/2014/main" id="{B705E116-CBD8-4863-B012-2673744F1B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76" name="Picture 5">
          <a:extLst>
            <a:ext uri="{FF2B5EF4-FFF2-40B4-BE49-F238E27FC236}">
              <a16:creationId xmlns:a16="http://schemas.microsoft.com/office/drawing/2014/main" id="{79DB1FDD-8F82-494B-B1E2-A824964F12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77" name="Picture 5">
          <a:extLst>
            <a:ext uri="{FF2B5EF4-FFF2-40B4-BE49-F238E27FC236}">
              <a16:creationId xmlns:a16="http://schemas.microsoft.com/office/drawing/2014/main" id="{F81F0CFB-F93B-4374-9F46-F811B27B39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78" name="Picture 5">
          <a:extLst>
            <a:ext uri="{FF2B5EF4-FFF2-40B4-BE49-F238E27FC236}">
              <a16:creationId xmlns:a16="http://schemas.microsoft.com/office/drawing/2014/main" id="{F09935B0-46D6-4ADB-B978-F827B5EF5E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79" name="Picture 5">
          <a:extLst>
            <a:ext uri="{FF2B5EF4-FFF2-40B4-BE49-F238E27FC236}">
              <a16:creationId xmlns:a16="http://schemas.microsoft.com/office/drawing/2014/main" id="{A6B4DD05-FF0E-449B-B334-DE2C5074AB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80" name="Picture 5">
          <a:extLst>
            <a:ext uri="{FF2B5EF4-FFF2-40B4-BE49-F238E27FC236}">
              <a16:creationId xmlns:a16="http://schemas.microsoft.com/office/drawing/2014/main" id="{CCA78E21-DF7F-4538-8949-C55C87C59F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81" name="Picture 5">
          <a:extLst>
            <a:ext uri="{FF2B5EF4-FFF2-40B4-BE49-F238E27FC236}">
              <a16:creationId xmlns:a16="http://schemas.microsoft.com/office/drawing/2014/main" id="{734DC9A2-418F-4D9E-A867-064AAC71AA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82" name="Picture 5">
          <a:extLst>
            <a:ext uri="{FF2B5EF4-FFF2-40B4-BE49-F238E27FC236}">
              <a16:creationId xmlns:a16="http://schemas.microsoft.com/office/drawing/2014/main" id="{39C40706-38D6-4F72-96DA-CD8F20E1CA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83" name="Picture 5">
          <a:extLst>
            <a:ext uri="{FF2B5EF4-FFF2-40B4-BE49-F238E27FC236}">
              <a16:creationId xmlns:a16="http://schemas.microsoft.com/office/drawing/2014/main" id="{D682F628-2FF2-4FB0-A65A-39221CC86C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84" name="Picture 5">
          <a:extLst>
            <a:ext uri="{FF2B5EF4-FFF2-40B4-BE49-F238E27FC236}">
              <a16:creationId xmlns:a16="http://schemas.microsoft.com/office/drawing/2014/main" id="{E449411B-F008-4C92-AC18-BF2A42BEC8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85" name="Picture 5">
          <a:extLst>
            <a:ext uri="{FF2B5EF4-FFF2-40B4-BE49-F238E27FC236}">
              <a16:creationId xmlns:a16="http://schemas.microsoft.com/office/drawing/2014/main" id="{AA2030CA-CCBE-41F2-9CBE-E26437E25F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86" name="Picture 5">
          <a:extLst>
            <a:ext uri="{FF2B5EF4-FFF2-40B4-BE49-F238E27FC236}">
              <a16:creationId xmlns:a16="http://schemas.microsoft.com/office/drawing/2014/main" id="{BF1F826E-DAFF-4B2C-B1CC-0E8A996903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87" name="Picture 5">
          <a:extLst>
            <a:ext uri="{FF2B5EF4-FFF2-40B4-BE49-F238E27FC236}">
              <a16:creationId xmlns:a16="http://schemas.microsoft.com/office/drawing/2014/main" id="{EC3E5A94-9C76-496D-9396-A100DB7051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88" name="Picture 5">
          <a:extLst>
            <a:ext uri="{FF2B5EF4-FFF2-40B4-BE49-F238E27FC236}">
              <a16:creationId xmlns:a16="http://schemas.microsoft.com/office/drawing/2014/main" id="{277F0270-1997-419E-AF51-88F637ED64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89" name="Picture 5">
          <a:extLst>
            <a:ext uri="{FF2B5EF4-FFF2-40B4-BE49-F238E27FC236}">
              <a16:creationId xmlns:a16="http://schemas.microsoft.com/office/drawing/2014/main" id="{9DBE2052-69A2-4BA1-AA21-EAE7926AD2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90" name="Picture 5">
          <a:extLst>
            <a:ext uri="{FF2B5EF4-FFF2-40B4-BE49-F238E27FC236}">
              <a16:creationId xmlns:a16="http://schemas.microsoft.com/office/drawing/2014/main" id="{8D2C69D4-638E-4914-841E-58FDB1EB21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91" name="Picture 5">
          <a:extLst>
            <a:ext uri="{FF2B5EF4-FFF2-40B4-BE49-F238E27FC236}">
              <a16:creationId xmlns:a16="http://schemas.microsoft.com/office/drawing/2014/main" id="{B610A96C-DC03-4E9A-923A-1EBA3C6017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92" name="Picture 5">
          <a:extLst>
            <a:ext uri="{FF2B5EF4-FFF2-40B4-BE49-F238E27FC236}">
              <a16:creationId xmlns:a16="http://schemas.microsoft.com/office/drawing/2014/main" id="{92664083-E54C-41AC-9857-4BA952CA3C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93" name="Picture 5">
          <a:extLst>
            <a:ext uri="{FF2B5EF4-FFF2-40B4-BE49-F238E27FC236}">
              <a16:creationId xmlns:a16="http://schemas.microsoft.com/office/drawing/2014/main" id="{ECC5BFD2-DAFC-44EB-A944-BE8D8626E2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94" name="Picture 5">
          <a:extLst>
            <a:ext uri="{FF2B5EF4-FFF2-40B4-BE49-F238E27FC236}">
              <a16:creationId xmlns:a16="http://schemas.microsoft.com/office/drawing/2014/main" id="{3090D874-CFA2-476E-B9E9-0B15FC3650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95" name="Picture 5">
          <a:extLst>
            <a:ext uri="{FF2B5EF4-FFF2-40B4-BE49-F238E27FC236}">
              <a16:creationId xmlns:a16="http://schemas.microsoft.com/office/drawing/2014/main" id="{67A8F1F6-0410-4E6F-B9E3-54BE304F5F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96" name="Picture 5">
          <a:extLst>
            <a:ext uri="{FF2B5EF4-FFF2-40B4-BE49-F238E27FC236}">
              <a16:creationId xmlns:a16="http://schemas.microsoft.com/office/drawing/2014/main" id="{9C1AA319-C1F4-41AF-9DC6-37FE7A29CA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97" name="Picture 5">
          <a:extLst>
            <a:ext uri="{FF2B5EF4-FFF2-40B4-BE49-F238E27FC236}">
              <a16:creationId xmlns:a16="http://schemas.microsoft.com/office/drawing/2014/main" id="{6B59ECA5-EE05-4111-9E0C-B49027F95E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98" name="Picture 5">
          <a:extLst>
            <a:ext uri="{FF2B5EF4-FFF2-40B4-BE49-F238E27FC236}">
              <a16:creationId xmlns:a16="http://schemas.microsoft.com/office/drawing/2014/main" id="{EDA6CD7D-1824-48A8-80A9-5B38BACB32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899" name="Picture 5">
          <a:extLst>
            <a:ext uri="{FF2B5EF4-FFF2-40B4-BE49-F238E27FC236}">
              <a16:creationId xmlns:a16="http://schemas.microsoft.com/office/drawing/2014/main" id="{A5E91C52-EA04-4162-A2F4-AE1F3FE2B0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00" name="Picture 5">
          <a:extLst>
            <a:ext uri="{FF2B5EF4-FFF2-40B4-BE49-F238E27FC236}">
              <a16:creationId xmlns:a16="http://schemas.microsoft.com/office/drawing/2014/main" id="{164915DB-4D1B-42E4-BF9F-AD21EE827B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01" name="Picture 5">
          <a:extLst>
            <a:ext uri="{FF2B5EF4-FFF2-40B4-BE49-F238E27FC236}">
              <a16:creationId xmlns:a16="http://schemas.microsoft.com/office/drawing/2014/main" id="{FD1EB57C-3BFF-4F05-B6EF-2E1B3D81EC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02" name="Picture 5">
          <a:extLst>
            <a:ext uri="{FF2B5EF4-FFF2-40B4-BE49-F238E27FC236}">
              <a16:creationId xmlns:a16="http://schemas.microsoft.com/office/drawing/2014/main" id="{7060D2EC-688B-44A3-B6EA-E709DFC44C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03" name="Picture 5">
          <a:extLst>
            <a:ext uri="{FF2B5EF4-FFF2-40B4-BE49-F238E27FC236}">
              <a16:creationId xmlns:a16="http://schemas.microsoft.com/office/drawing/2014/main" id="{B6C67835-73DD-4B1A-8658-8ECEE11B0D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04" name="Picture 5">
          <a:extLst>
            <a:ext uri="{FF2B5EF4-FFF2-40B4-BE49-F238E27FC236}">
              <a16:creationId xmlns:a16="http://schemas.microsoft.com/office/drawing/2014/main" id="{9ACD55DC-B46D-4D6F-8CF5-CF0FED4D1B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05" name="Picture 5">
          <a:extLst>
            <a:ext uri="{FF2B5EF4-FFF2-40B4-BE49-F238E27FC236}">
              <a16:creationId xmlns:a16="http://schemas.microsoft.com/office/drawing/2014/main" id="{B21BB153-F2F0-4EA8-8A51-2F42C30608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06" name="Picture 5">
          <a:extLst>
            <a:ext uri="{FF2B5EF4-FFF2-40B4-BE49-F238E27FC236}">
              <a16:creationId xmlns:a16="http://schemas.microsoft.com/office/drawing/2014/main" id="{7AC9B4B7-63E6-41A9-AF19-121007F45C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07" name="Picture 5">
          <a:extLst>
            <a:ext uri="{FF2B5EF4-FFF2-40B4-BE49-F238E27FC236}">
              <a16:creationId xmlns:a16="http://schemas.microsoft.com/office/drawing/2014/main" id="{368EB30A-C6C7-4130-9D2D-8D510DFD69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08" name="Picture 5">
          <a:extLst>
            <a:ext uri="{FF2B5EF4-FFF2-40B4-BE49-F238E27FC236}">
              <a16:creationId xmlns:a16="http://schemas.microsoft.com/office/drawing/2014/main" id="{FF229DD4-680B-457E-A57D-2269B656CD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09" name="Picture 5">
          <a:extLst>
            <a:ext uri="{FF2B5EF4-FFF2-40B4-BE49-F238E27FC236}">
              <a16:creationId xmlns:a16="http://schemas.microsoft.com/office/drawing/2014/main" id="{48A5FEFC-ACC6-4F61-ACBB-D618118E03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10" name="Picture 5">
          <a:extLst>
            <a:ext uri="{FF2B5EF4-FFF2-40B4-BE49-F238E27FC236}">
              <a16:creationId xmlns:a16="http://schemas.microsoft.com/office/drawing/2014/main" id="{1DDB2D91-BD08-41D6-A69E-BA408E163B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11" name="Picture 5">
          <a:extLst>
            <a:ext uri="{FF2B5EF4-FFF2-40B4-BE49-F238E27FC236}">
              <a16:creationId xmlns:a16="http://schemas.microsoft.com/office/drawing/2014/main" id="{6E4252A2-A042-4339-8EBA-8549BC0C88C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12" name="Picture 5">
          <a:extLst>
            <a:ext uri="{FF2B5EF4-FFF2-40B4-BE49-F238E27FC236}">
              <a16:creationId xmlns:a16="http://schemas.microsoft.com/office/drawing/2014/main" id="{0040AAAB-6B6B-498D-A726-AD9411FF56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13" name="Picture 5">
          <a:extLst>
            <a:ext uri="{FF2B5EF4-FFF2-40B4-BE49-F238E27FC236}">
              <a16:creationId xmlns:a16="http://schemas.microsoft.com/office/drawing/2014/main" id="{CAE0EC62-A7DC-4275-8BC5-82D47D7F86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14" name="Picture 5">
          <a:extLst>
            <a:ext uri="{FF2B5EF4-FFF2-40B4-BE49-F238E27FC236}">
              <a16:creationId xmlns:a16="http://schemas.microsoft.com/office/drawing/2014/main" id="{CC982644-5430-4719-BD87-2D77557203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15" name="Picture 5">
          <a:extLst>
            <a:ext uri="{FF2B5EF4-FFF2-40B4-BE49-F238E27FC236}">
              <a16:creationId xmlns:a16="http://schemas.microsoft.com/office/drawing/2014/main" id="{1073B639-7671-4A48-A2C3-709E1F1518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16" name="Picture 5">
          <a:extLst>
            <a:ext uri="{FF2B5EF4-FFF2-40B4-BE49-F238E27FC236}">
              <a16:creationId xmlns:a16="http://schemas.microsoft.com/office/drawing/2014/main" id="{2B77D38D-D359-4D31-A37D-0E12489A3F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17" name="Picture 5">
          <a:extLst>
            <a:ext uri="{FF2B5EF4-FFF2-40B4-BE49-F238E27FC236}">
              <a16:creationId xmlns:a16="http://schemas.microsoft.com/office/drawing/2014/main" id="{8DEC23AA-07C3-488C-A8B1-02FED15732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18" name="Picture 5">
          <a:extLst>
            <a:ext uri="{FF2B5EF4-FFF2-40B4-BE49-F238E27FC236}">
              <a16:creationId xmlns:a16="http://schemas.microsoft.com/office/drawing/2014/main" id="{CF00BCB0-60FE-491B-9B49-25C5593A42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19" name="Picture 5">
          <a:extLst>
            <a:ext uri="{FF2B5EF4-FFF2-40B4-BE49-F238E27FC236}">
              <a16:creationId xmlns:a16="http://schemas.microsoft.com/office/drawing/2014/main" id="{080050B8-0D6A-401D-B78F-3AFA0D3AF9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20" name="Picture 5">
          <a:extLst>
            <a:ext uri="{FF2B5EF4-FFF2-40B4-BE49-F238E27FC236}">
              <a16:creationId xmlns:a16="http://schemas.microsoft.com/office/drawing/2014/main" id="{84FBF15A-712C-4EE7-A939-1D8CA32EB0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21" name="Picture 5">
          <a:extLst>
            <a:ext uri="{FF2B5EF4-FFF2-40B4-BE49-F238E27FC236}">
              <a16:creationId xmlns:a16="http://schemas.microsoft.com/office/drawing/2014/main" id="{4E87E6CA-CC96-42F9-972A-5CFA835A87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22" name="Picture 5">
          <a:extLst>
            <a:ext uri="{FF2B5EF4-FFF2-40B4-BE49-F238E27FC236}">
              <a16:creationId xmlns:a16="http://schemas.microsoft.com/office/drawing/2014/main" id="{82DCCEE6-6B63-4460-8CEC-C57F9AC65C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23" name="Picture 5">
          <a:extLst>
            <a:ext uri="{FF2B5EF4-FFF2-40B4-BE49-F238E27FC236}">
              <a16:creationId xmlns:a16="http://schemas.microsoft.com/office/drawing/2014/main" id="{C53E2607-1F2B-4CCC-9218-6356AD905E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24" name="Picture 5">
          <a:extLst>
            <a:ext uri="{FF2B5EF4-FFF2-40B4-BE49-F238E27FC236}">
              <a16:creationId xmlns:a16="http://schemas.microsoft.com/office/drawing/2014/main" id="{52963E01-E057-47C4-B68A-1AE0AE3494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25" name="Picture 5">
          <a:extLst>
            <a:ext uri="{FF2B5EF4-FFF2-40B4-BE49-F238E27FC236}">
              <a16:creationId xmlns:a16="http://schemas.microsoft.com/office/drawing/2014/main" id="{5EEE8E07-B0F1-4598-8CBE-716CBF6DE0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26" name="Picture 5">
          <a:extLst>
            <a:ext uri="{FF2B5EF4-FFF2-40B4-BE49-F238E27FC236}">
              <a16:creationId xmlns:a16="http://schemas.microsoft.com/office/drawing/2014/main" id="{69F8BDD4-CFF4-4F99-A3D4-31A0601ABB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27" name="Picture 5">
          <a:extLst>
            <a:ext uri="{FF2B5EF4-FFF2-40B4-BE49-F238E27FC236}">
              <a16:creationId xmlns:a16="http://schemas.microsoft.com/office/drawing/2014/main" id="{B70C893E-3A05-4D0F-A832-83B9A6CF81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28" name="Picture 5">
          <a:extLst>
            <a:ext uri="{FF2B5EF4-FFF2-40B4-BE49-F238E27FC236}">
              <a16:creationId xmlns:a16="http://schemas.microsoft.com/office/drawing/2014/main" id="{04D94809-9F5F-47C4-91D4-EDC92B167B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29" name="Picture 5">
          <a:extLst>
            <a:ext uri="{FF2B5EF4-FFF2-40B4-BE49-F238E27FC236}">
              <a16:creationId xmlns:a16="http://schemas.microsoft.com/office/drawing/2014/main" id="{02FC9ACA-18F4-4B73-BF31-427FAF0F58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30" name="Picture 5">
          <a:extLst>
            <a:ext uri="{FF2B5EF4-FFF2-40B4-BE49-F238E27FC236}">
              <a16:creationId xmlns:a16="http://schemas.microsoft.com/office/drawing/2014/main" id="{1BC5B281-40B8-42DA-900E-FA9FA18FE5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31" name="Picture 5">
          <a:extLst>
            <a:ext uri="{FF2B5EF4-FFF2-40B4-BE49-F238E27FC236}">
              <a16:creationId xmlns:a16="http://schemas.microsoft.com/office/drawing/2014/main" id="{CB5BFB33-9221-45AE-870F-B75EFB6590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32" name="Picture 5">
          <a:extLst>
            <a:ext uri="{FF2B5EF4-FFF2-40B4-BE49-F238E27FC236}">
              <a16:creationId xmlns:a16="http://schemas.microsoft.com/office/drawing/2014/main" id="{A8412A63-5343-4D60-839D-AA17BE6D3C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33" name="Picture 5">
          <a:extLst>
            <a:ext uri="{FF2B5EF4-FFF2-40B4-BE49-F238E27FC236}">
              <a16:creationId xmlns:a16="http://schemas.microsoft.com/office/drawing/2014/main" id="{537FDC20-3515-4EC1-83F6-C363352718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34" name="Picture 5">
          <a:extLst>
            <a:ext uri="{FF2B5EF4-FFF2-40B4-BE49-F238E27FC236}">
              <a16:creationId xmlns:a16="http://schemas.microsoft.com/office/drawing/2014/main" id="{F2F64D2A-AEB5-47EA-B479-025D3408E6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35" name="Picture 5">
          <a:extLst>
            <a:ext uri="{FF2B5EF4-FFF2-40B4-BE49-F238E27FC236}">
              <a16:creationId xmlns:a16="http://schemas.microsoft.com/office/drawing/2014/main" id="{E04CD6B6-BF5C-471C-A566-05B80A4358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36" name="Picture 5">
          <a:extLst>
            <a:ext uri="{FF2B5EF4-FFF2-40B4-BE49-F238E27FC236}">
              <a16:creationId xmlns:a16="http://schemas.microsoft.com/office/drawing/2014/main" id="{0252DC16-67F3-49C5-A680-C512464624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37" name="Picture 5">
          <a:extLst>
            <a:ext uri="{FF2B5EF4-FFF2-40B4-BE49-F238E27FC236}">
              <a16:creationId xmlns:a16="http://schemas.microsoft.com/office/drawing/2014/main" id="{58AEE9BB-5A56-42F0-A584-EBE01B94A2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38" name="Picture 5">
          <a:extLst>
            <a:ext uri="{FF2B5EF4-FFF2-40B4-BE49-F238E27FC236}">
              <a16:creationId xmlns:a16="http://schemas.microsoft.com/office/drawing/2014/main" id="{85377FBB-0F16-4337-9073-1EF2BCB92E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39" name="Picture 5">
          <a:extLst>
            <a:ext uri="{FF2B5EF4-FFF2-40B4-BE49-F238E27FC236}">
              <a16:creationId xmlns:a16="http://schemas.microsoft.com/office/drawing/2014/main" id="{67333BF9-57E7-4B63-8C60-4B3C1C45FE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40" name="Picture 5">
          <a:extLst>
            <a:ext uri="{FF2B5EF4-FFF2-40B4-BE49-F238E27FC236}">
              <a16:creationId xmlns:a16="http://schemas.microsoft.com/office/drawing/2014/main" id="{FCD27AFE-3AC8-470A-BD1B-D23231B06E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41" name="Picture 5">
          <a:extLst>
            <a:ext uri="{FF2B5EF4-FFF2-40B4-BE49-F238E27FC236}">
              <a16:creationId xmlns:a16="http://schemas.microsoft.com/office/drawing/2014/main" id="{324C8288-F960-476D-84B6-CCE8D11B3F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42" name="Picture 5">
          <a:extLst>
            <a:ext uri="{FF2B5EF4-FFF2-40B4-BE49-F238E27FC236}">
              <a16:creationId xmlns:a16="http://schemas.microsoft.com/office/drawing/2014/main" id="{BB53F22F-A839-42D8-BC91-B7F6519257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43" name="Picture 5">
          <a:extLst>
            <a:ext uri="{FF2B5EF4-FFF2-40B4-BE49-F238E27FC236}">
              <a16:creationId xmlns:a16="http://schemas.microsoft.com/office/drawing/2014/main" id="{EB33B48D-B338-418C-897A-064C1872A2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44" name="Picture 5">
          <a:extLst>
            <a:ext uri="{FF2B5EF4-FFF2-40B4-BE49-F238E27FC236}">
              <a16:creationId xmlns:a16="http://schemas.microsoft.com/office/drawing/2014/main" id="{FDEF9EAD-248F-49AC-92DA-301FEC80B8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45" name="Picture 5">
          <a:extLst>
            <a:ext uri="{FF2B5EF4-FFF2-40B4-BE49-F238E27FC236}">
              <a16:creationId xmlns:a16="http://schemas.microsoft.com/office/drawing/2014/main" id="{99E9B413-A1A6-47E3-9D33-3E076ACBEF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46" name="Picture 5">
          <a:extLst>
            <a:ext uri="{FF2B5EF4-FFF2-40B4-BE49-F238E27FC236}">
              <a16:creationId xmlns:a16="http://schemas.microsoft.com/office/drawing/2014/main" id="{950AB5CA-B2C0-45D3-B3DF-61C2DE5150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47" name="Picture 5">
          <a:extLst>
            <a:ext uri="{FF2B5EF4-FFF2-40B4-BE49-F238E27FC236}">
              <a16:creationId xmlns:a16="http://schemas.microsoft.com/office/drawing/2014/main" id="{D9437E09-9938-4F10-8B4B-5C00FCA094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48" name="Picture 5">
          <a:extLst>
            <a:ext uri="{FF2B5EF4-FFF2-40B4-BE49-F238E27FC236}">
              <a16:creationId xmlns:a16="http://schemas.microsoft.com/office/drawing/2014/main" id="{3DC2C2F7-9553-4AAB-B866-4FA181FEBD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49" name="Picture 5">
          <a:extLst>
            <a:ext uri="{FF2B5EF4-FFF2-40B4-BE49-F238E27FC236}">
              <a16:creationId xmlns:a16="http://schemas.microsoft.com/office/drawing/2014/main" id="{B3F6A2E0-E5B1-4AC6-B2FD-8F6195223D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50" name="Picture 5">
          <a:extLst>
            <a:ext uri="{FF2B5EF4-FFF2-40B4-BE49-F238E27FC236}">
              <a16:creationId xmlns:a16="http://schemas.microsoft.com/office/drawing/2014/main" id="{9DDD4A56-C570-4912-AAAE-6FFECC9CCB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51" name="Picture 5">
          <a:extLst>
            <a:ext uri="{FF2B5EF4-FFF2-40B4-BE49-F238E27FC236}">
              <a16:creationId xmlns:a16="http://schemas.microsoft.com/office/drawing/2014/main" id="{7484D3C2-AD1D-4A4B-8E28-D9D71F2C1A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52" name="Picture 5">
          <a:extLst>
            <a:ext uri="{FF2B5EF4-FFF2-40B4-BE49-F238E27FC236}">
              <a16:creationId xmlns:a16="http://schemas.microsoft.com/office/drawing/2014/main" id="{F060FFF9-F5F8-4BE8-89BB-DC3EBC3A86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53" name="Picture 5">
          <a:extLst>
            <a:ext uri="{FF2B5EF4-FFF2-40B4-BE49-F238E27FC236}">
              <a16:creationId xmlns:a16="http://schemas.microsoft.com/office/drawing/2014/main" id="{9B20CAE4-764E-4413-871E-D649C5C6EB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54" name="Picture 5">
          <a:extLst>
            <a:ext uri="{FF2B5EF4-FFF2-40B4-BE49-F238E27FC236}">
              <a16:creationId xmlns:a16="http://schemas.microsoft.com/office/drawing/2014/main" id="{98327DCC-F025-4099-AE1E-560552C09A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55" name="Picture 5">
          <a:extLst>
            <a:ext uri="{FF2B5EF4-FFF2-40B4-BE49-F238E27FC236}">
              <a16:creationId xmlns:a16="http://schemas.microsoft.com/office/drawing/2014/main" id="{C330830E-664F-46B4-AC58-365326B20F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56" name="Picture 5">
          <a:extLst>
            <a:ext uri="{FF2B5EF4-FFF2-40B4-BE49-F238E27FC236}">
              <a16:creationId xmlns:a16="http://schemas.microsoft.com/office/drawing/2014/main" id="{20B0F599-09AC-49F6-BF9C-658EA6FE80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57" name="Picture 5">
          <a:extLst>
            <a:ext uri="{FF2B5EF4-FFF2-40B4-BE49-F238E27FC236}">
              <a16:creationId xmlns:a16="http://schemas.microsoft.com/office/drawing/2014/main" id="{39DF21F5-3976-4F39-8555-AE0E404DD5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58" name="Picture 5">
          <a:extLst>
            <a:ext uri="{FF2B5EF4-FFF2-40B4-BE49-F238E27FC236}">
              <a16:creationId xmlns:a16="http://schemas.microsoft.com/office/drawing/2014/main" id="{16357A97-3E39-4DAF-B9FF-A3E746EF10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59" name="Picture 5">
          <a:extLst>
            <a:ext uri="{FF2B5EF4-FFF2-40B4-BE49-F238E27FC236}">
              <a16:creationId xmlns:a16="http://schemas.microsoft.com/office/drawing/2014/main" id="{A8B8A7A4-201D-48DD-9943-330DB03378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60" name="Picture 5">
          <a:extLst>
            <a:ext uri="{FF2B5EF4-FFF2-40B4-BE49-F238E27FC236}">
              <a16:creationId xmlns:a16="http://schemas.microsoft.com/office/drawing/2014/main" id="{E9D95587-E73A-4B84-ABEC-87C66488A7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61" name="Picture 5">
          <a:extLst>
            <a:ext uri="{FF2B5EF4-FFF2-40B4-BE49-F238E27FC236}">
              <a16:creationId xmlns:a16="http://schemas.microsoft.com/office/drawing/2014/main" id="{2773275D-8B7E-44CE-BC0B-621950B1E4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62" name="Picture 5">
          <a:extLst>
            <a:ext uri="{FF2B5EF4-FFF2-40B4-BE49-F238E27FC236}">
              <a16:creationId xmlns:a16="http://schemas.microsoft.com/office/drawing/2014/main" id="{91FA6B47-18E5-4E49-B0B4-5DF52B2972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63" name="Picture 5">
          <a:extLst>
            <a:ext uri="{FF2B5EF4-FFF2-40B4-BE49-F238E27FC236}">
              <a16:creationId xmlns:a16="http://schemas.microsoft.com/office/drawing/2014/main" id="{ABC98F8C-EF53-4540-A426-A93BA70543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64" name="Picture 5">
          <a:extLst>
            <a:ext uri="{FF2B5EF4-FFF2-40B4-BE49-F238E27FC236}">
              <a16:creationId xmlns:a16="http://schemas.microsoft.com/office/drawing/2014/main" id="{2906F6E0-845A-4E6B-80F1-8C12386D99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65" name="Picture 5">
          <a:extLst>
            <a:ext uri="{FF2B5EF4-FFF2-40B4-BE49-F238E27FC236}">
              <a16:creationId xmlns:a16="http://schemas.microsoft.com/office/drawing/2014/main" id="{E73EB266-9D9B-496B-9740-C27C99C8D7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66" name="Picture 5">
          <a:extLst>
            <a:ext uri="{FF2B5EF4-FFF2-40B4-BE49-F238E27FC236}">
              <a16:creationId xmlns:a16="http://schemas.microsoft.com/office/drawing/2014/main" id="{D9A03AC3-3515-44A4-8D7F-8F3E8C677D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67" name="Picture 5">
          <a:extLst>
            <a:ext uri="{FF2B5EF4-FFF2-40B4-BE49-F238E27FC236}">
              <a16:creationId xmlns:a16="http://schemas.microsoft.com/office/drawing/2014/main" id="{0F4B07AA-99E3-4BAA-A14F-4217F0E860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68" name="Picture 5">
          <a:extLst>
            <a:ext uri="{FF2B5EF4-FFF2-40B4-BE49-F238E27FC236}">
              <a16:creationId xmlns:a16="http://schemas.microsoft.com/office/drawing/2014/main" id="{A5484D75-7552-41A3-9877-FC77DCEF12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69" name="Picture 5">
          <a:extLst>
            <a:ext uri="{FF2B5EF4-FFF2-40B4-BE49-F238E27FC236}">
              <a16:creationId xmlns:a16="http://schemas.microsoft.com/office/drawing/2014/main" id="{B8FE63EB-3C05-4C59-A3D7-A2BBD6C6FA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70" name="Picture 5">
          <a:extLst>
            <a:ext uri="{FF2B5EF4-FFF2-40B4-BE49-F238E27FC236}">
              <a16:creationId xmlns:a16="http://schemas.microsoft.com/office/drawing/2014/main" id="{7D13AC11-2165-4C98-AEE4-D231117FDB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71" name="Picture 5">
          <a:extLst>
            <a:ext uri="{FF2B5EF4-FFF2-40B4-BE49-F238E27FC236}">
              <a16:creationId xmlns:a16="http://schemas.microsoft.com/office/drawing/2014/main" id="{5173BDE6-6C33-4519-8EBB-F19E4F49F4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72" name="Picture 5">
          <a:extLst>
            <a:ext uri="{FF2B5EF4-FFF2-40B4-BE49-F238E27FC236}">
              <a16:creationId xmlns:a16="http://schemas.microsoft.com/office/drawing/2014/main" id="{456BD037-B684-49C4-B56C-B309992D1F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73" name="Picture 5">
          <a:extLst>
            <a:ext uri="{FF2B5EF4-FFF2-40B4-BE49-F238E27FC236}">
              <a16:creationId xmlns:a16="http://schemas.microsoft.com/office/drawing/2014/main" id="{272AF1B6-70C2-4311-867A-F6AF8AB841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74" name="Picture 5">
          <a:extLst>
            <a:ext uri="{FF2B5EF4-FFF2-40B4-BE49-F238E27FC236}">
              <a16:creationId xmlns:a16="http://schemas.microsoft.com/office/drawing/2014/main" id="{800163B8-91A2-48BA-A222-A1A57D64ED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75" name="Picture 5">
          <a:extLst>
            <a:ext uri="{FF2B5EF4-FFF2-40B4-BE49-F238E27FC236}">
              <a16:creationId xmlns:a16="http://schemas.microsoft.com/office/drawing/2014/main" id="{EE1D26A2-6DB7-4C6F-98E1-D03D945B3E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76" name="Picture 5">
          <a:extLst>
            <a:ext uri="{FF2B5EF4-FFF2-40B4-BE49-F238E27FC236}">
              <a16:creationId xmlns:a16="http://schemas.microsoft.com/office/drawing/2014/main" id="{7662F23E-F1D5-4133-9962-259D01AF17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77" name="Picture 5">
          <a:extLst>
            <a:ext uri="{FF2B5EF4-FFF2-40B4-BE49-F238E27FC236}">
              <a16:creationId xmlns:a16="http://schemas.microsoft.com/office/drawing/2014/main" id="{7D96C545-F982-4255-8C90-B75FEC50DF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78" name="Picture 5">
          <a:extLst>
            <a:ext uri="{FF2B5EF4-FFF2-40B4-BE49-F238E27FC236}">
              <a16:creationId xmlns:a16="http://schemas.microsoft.com/office/drawing/2014/main" id="{C2A3738C-13CB-442B-BECC-B609B28BFD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79" name="Picture 5">
          <a:extLst>
            <a:ext uri="{FF2B5EF4-FFF2-40B4-BE49-F238E27FC236}">
              <a16:creationId xmlns:a16="http://schemas.microsoft.com/office/drawing/2014/main" id="{A572AED7-84AE-409A-9583-3CCCBFC5B6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80" name="Picture 5">
          <a:extLst>
            <a:ext uri="{FF2B5EF4-FFF2-40B4-BE49-F238E27FC236}">
              <a16:creationId xmlns:a16="http://schemas.microsoft.com/office/drawing/2014/main" id="{F8812783-12CA-4CE6-88B2-E57F95C07E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81" name="Picture 5">
          <a:extLst>
            <a:ext uri="{FF2B5EF4-FFF2-40B4-BE49-F238E27FC236}">
              <a16:creationId xmlns:a16="http://schemas.microsoft.com/office/drawing/2014/main" id="{1E61061A-8168-40EB-92E8-D124A3DC42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82" name="Picture 5">
          <a:extLst>
            <a:ext uri="{FF2B5EF4-FFF2-40B4-BE49-F238E27FC236}">
              <a16:creationId xmlns:a16="http://schemas.microsoft.com/office/drawing/2014/main" id="{59029B0D-5EEA-4A89-B029-7463894633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83" name="Picture 5">
          <a:extLst>
            <a:ext uri="{FF2B5EF4-FFF2-40B4-BE49-F238E27FC236}">
              <a16:creationId xmlns:a16="http://schemas.microsoft.com/office/drawing/2014/main" id="{7412F8B6-EBDE-400C-826A-DA708EB8A5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84" name="Picture 5">
          <a:extLst>
            <a:ext uri="{FF2B5EF4-FFF2-40B4-BE49-F238E27FC236}">
              <a16:creationId xmlns:a16="http://schemas.microsoft.com/office/drawing/2014/main" id="{BB696C15-EF02-40EF-8743-0554E41346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85" name="Picture 5">
          <a:extLst>
            <a:ext uri="{FF2B5EF4-FFF2-40B4-BE49-F238E27FC236}">
              <a16:creationId xmlns:a16="http://schemas.microsoft.com/office/drawing/2014/main" id="{7DD9C794-0E4A-4ABA-850C-CB8C30AA50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86" name="Picture 5">
          <a:extLst>
            <a:ext uri="{FF2B5EF4-FFF2-40B4-BE49-F238E27FC236}">
              <a16:creationId xmlns:a16="http://schemas.microsoft.com/office/drawing/2014/main" id="{38025B65-D800-4A2E-9DC0-9A39F9A6C3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87" name="Picture 5">
          <a:extLst>
            <a:ext uri="{FF2B5EF4-FFF2-40B4-BE49-F238E27FC236}">
              <a16:creationId xmlns:a16="http://schemas.microsoft.com/office/drawing/2014/main" id="{0250F140-6D64-4FF0-A37B-AAC8E69538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88" name="Picture 5">
          <a:extLst>
            <a:ext uri="{FF2B5EF4-FFF2-40B4-BE49-F238E27FC236}">
              <a16:creationId xmlns:a16="http://schemas.microsoft.com/office/drawing/2014/main" id="{4FE7D0D2-8696-4182-BA35-7C3D5F4192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89" name="Picture 5">
          <a:extLst>
            <a:ext uri="{FF2B5EF4-FFF2-40B4-BE49-F238E27FC236}">
              <a16:creationId xmlns:a16="http://schemas.microsoft.com/office/drawing/2014/main" id="{7DDCC506-98AD-43C9-9848-497EA17F3D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90" name="Picture 5">
          <a:extLst>
            <a:ext uri="{FF2B5EF4-FFF2-40B4-BE49-F238E27FC236}">
              <a16:creationId xmlns:a16="http://schemas.microsoft.com/office/drawing/2014/main" id="{A2C367F1-062B-42D0-8873-142E97C232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91" name="Picture 5">
          <a:extLst>
            <a:ext uri="{FF2B5EF4-FFF2-40B4-BE49-F238E27FC236}">
              <a16:creationId xmlns:a16="http://schemas.microsoft.com/office/drawing/2014/main" id="{811CE3C5-9880-4C42-AA4C-EF15DC2E16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92" name="Picture 5">
          <a:extLst>
            <a:ext uri="{FF2B5EF4-FFF2-40B4-BE49-F238E27FC236}">
              <a16:creationId xmlns:a16="http://schemas.microsoft.com/office/drawing/2014/main" id="{0ADDCA16-5909-4921-8276-34EA3C819B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93" name="Picture 5">
          <a:extLst>
            <a:ext uri="{FF2B5EF4-FFF2-40B4-BE49-F238E27FC236}">
              <a16:creationId xmlns:a16="http://schemas.microsoft.com/office/drawing/2014/main" id="{BEE9E88E-EAB5-43D0-AD4D-EDAB912AA1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94" name="Picture 5">
          <a:extLst>
            <a:ext uri="{FF2B5EF4-FFF2-40B4-BE49-F238E27FC236}">
              <a16:creationId xmlns:a16="http://schemas.microsoft.com/office/drawing/2014/main" id="{D9302411-44B5-4B1F-8293-5420415A17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95" name="Picture 5">
          <a:extLst>
            <a:ext uri="{FF2B5EF4-FFF2-40B4-BE49-F238E27FC236}">
              <a16:creationId xmlns:a16="http://schemas.microsoft.com/office/drawing/2014/main" id="{E61F9591-8A91-4720-9F7E-75F4192A59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96" name="Picture 5">
          <a:extLst>
            <a:ext uri="{FF2B5EF4-FFF2-40B4-BE49-F238E27FC236}">
              <a16:creationId xmlns:a16="http://schemas.microsoft.com/office/drawing/2014/main" id="{66A55A56-E396-46FE-ADF7-7DC0B3014C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97" name="Picture 5">
          <a:extLst>
            <a:ext uri="{FF2B5EF4-FFF2-40B4-BE49-F238E27FC236}">
              <a16:creationId xmlns:a16="http://schemas.microsoft.com/office/drawing/2014/main" id="{DFE8DF17-10BE-42C5-906D-2DDFD6BA17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98" name="Picture 5">
          <a:extLst>
            <a:ext uri="{FF2B5EF4-FFF2-40B4-BE49-F238E27FC236}">
              <a16:creationId xmlns:a16="http://schemas.microsoft.com/office/drawing/2014/main" id="{267282F5-5750-4FB6-8D78-C6FAA670E3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999" name="Picture 5">
          <a:extLst>
            <a:ext uri="{FF2B5EF4-FFF2-40B4-BE49-F238E27FC236}">
              <a16:creationId xmlns:a16="http://schemas.microsoft.com/office/drawing/2014/main" id="{B18C65F5-B561-4AD0-A938-53AA2440A2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00" name="Picture 5">
          <a:extLst>
            <a:ext uri="{FF2B5EF4-FFF2-40B4-BE49-F238E27FC236}">
              <a16:creationId xmlns:a16="http://schemas.microsoft.com/office/drawing/2014/main" id="{352EE3F2-28E6-447B-8FA9-549562F3C1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01" name="Picture 5">
          <a:extLst>
            <a:ext uri="{FF2B5EF4-FFF2-40B4-BE49-F238E27FC236}">
              <a16:creationId xmlns:a16="http://schemas.microsoft.com/office/drawing/2014/main" id="{5CF971FE-AD00-43C7-8F96-34FA44748F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02" name="Picture 5">
          <a:extLst>
            <a:ext uri="{FF2B5EF4-FFF2-40B4-BE49-F238E27FC236}">
              <a16:creationId xmlns:a16="http://schemas.microsoft.com/office/drawing/2014/main" id="{0E042D89-752F-4A01-B4B7-9CE8D15EEE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03" name="Picture 5">
          <a:extLst>
            <a:ext uri="{FF2B5EF4-FFF2-40B4-BE49-F238E27FC236}">
              <a16:creationId xmlns:a16="http://schemas.microsoft.com/office/drawing/2014/main" id="{F67B0E32-E4C8-4550-A93D-20867763C8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04" name="Picture 5">
          <a:extLst>
            <a:ext uri="{FF2B5EF4-FFF2-40B4-BE49-F238E27FC236}">
              <a16:creationId xmlns:a16="http://schemas.microsoft.com/office/drawing/2014/main" id="{D5E16A0D-BC17-487A-90DB-6B088E2020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05" name="Picture 5">
          <a:extLst>
            <a:ext uri="{FF2B5EF4-FFF2-40B4-BE49-F238E27FC236}">
              <a16:creationId xmlns:a16="http://schemas.microsoft.com/office/drawing/2014/main" id="{4F9CD597-5205-4DE7-AAB8-ECC41FEF62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06" name="Picture 5">
          <a:extLst>
            <a:ext uri="{FF2B5EF4-FFF2-40B4-BE49-F238E27FC236}">
              <a16:creationId xmlns:a16="http://schemas.microsoft.com/office/drawing/2014/main" id="{8A7A53BC-9D71-41D5-ACD4-9BA6BC83A8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07" name="Picture 5">
          <a:extLst>
            <a:ext uri="{FF2B5EF4-FFF2-40B4-BE49-F238E27FC236}">
              <a16:creationId xmlns:a16="http://schemas.microsoft.com/office/drawing/2014/main" id="{793E6912-EB24-4BDE-B98B-529D30BE03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08" name="Picture 5">
          <a:extLst>
            <a:ext uri="{FF2B5EF4-FFF2-40B4-BE49-F238E27FC236}">
              <a16:creationId xmlns:a16="http://schemas.microsoft.com/office/drawing/2014/main" id="{23E9B48C-B6FB-4894-B9CF-4F42E6552E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09" name="Picture 5">
          <a:extLst>
            <a:ext uri="{FF2B5EF4-FFF2-40B4-BE49-F238E27FC236}">
              <a16:creationId xmlns:a16="http://schemas.microsoft.com/office/drawing/2014/main" id="{96FB1196-05AC-4538-A3C2-A59D171E5D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10" name="Picture 5">
          <a:extLst>
            <a:ext uri="{FF2B5EF4-FFF2-40B4-BE49-F238E27FC236}">
              <a16:creationId xmlns:a16="http://schemas.microsoft.com/office/drawing/2014/main" id="{2AC4F70D-C4F7-4AFA-BAC6-33FEB7761F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11" name="Picture 5">
          <a:extLst>
            <a:ext uri="{FF2B5EF4-FFF2-40B4-BE49-F238E27FC236}">
              <a16:creationId xmlns:a16="http://schemas.microsoft.com/office/drawing/2014/main" id="{D30A968E-4FD8-49D9-9DB4-CC259153A0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12" name="Picture 5">
          <a:extLst>
            <a:ext uri="{FF2B5EF4-FFF2-40B4-BE49-F238E27FC236}">
              <a16:creationId xmlns:a16="http://schemas.microsoft.com/office/drawing/2014/main" id="{B190F145-22A5-4C8C-A250-3806CAF5AE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13" name="Picture 5">
          <a:extLst>
            <a:ext uri="{FF2B5EF4-FFF2-40B4-BE49-F238E27FC236}">
              <a16:creationId xmlns:a16="http://schemas.microsoft.com/office/drawing/2014/main" id="{F05A1B8B-292C-4674-BC7F-D45A43EAD6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14" name="Picture 5">
          <a:extLst>
            <a:ext uri="{FF2B5EF4-FFF2-40B4-BE49-F238E27FC236}">
              <a16:creationId xmlns:a16="http://schemas.microsoft.com/office/drawing/2014/main" id="{2CFE4BCC-B01B-441C-9619-DF8C36683C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15" name="Picture 5">
          <a:extLst>
            <a:ext uri="{FF2B5EF4-FFF2-40B4-BE49-F238E27FC236}">
              <a16:creationId xmlns:a16="http://schemas.microsoft.com/office/drawing/2014/main" id="{1B9F9655-1D2A-4E4E-8470-2AEF3AA8C1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16" name="Picture 5">
          <a:extLst>
            <a:ext uri="{FF2B5EF4-FFF2-40B4-BE49-F238E27FC236}">
              <a16:creationId xmlns:a16="http://schemas.microsoft.com/office/drawing/2014/main" id="{60498F35-08E8-4B5C-B3CE-129D659621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17" name="Picture 5">
          <a:extLst>
            <a:ext uri="{FF2B5EF4-FFF2-40B4-BE49-F238E27FC236}">
              <a16:creationId xmlns:a16="http://schemas.microsoft.com/office/drawing/2014/main" id="{79747379-644B-4950-B6E6-BBB72263F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18" name="Picture 5">
          <a:extLst>
            <a:ext uri="{FF2B5EF4-FFF2-40B4-BE49-F238E27FC236}">
              <a16:creationId xmlns:a16="http://schemas.microsoft.com/office/drawing/2014/main" id="{8CC2BD74-AD77-454C-964D-99F2B475A3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19" name="Picture 5">
          <a:extLst>
            <a:ext uri="{FF2B5EF4-FFF2-40B4-BE49-F238E27FC236}">
              <a16:creationId xmlns:a16="http://schemas.microsoft.com/office/drawing/2014/main" id="{0B507541-5296-4BAE-899C-3217ABE133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20" name="Picture 5">
          <a:extLst>
            <a:ext uri="{FF2B5EF4-FFF2-40B4-BE49-F238E27FC236}">
              <a16:creationId xmlns:a16="http://schemas.microsoft.com/office/drawing/2014/main" id="{2EC99F32-728B-4C2C-A60A-44850717A5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21" name="Picture 5">
          <a:extLst>
            <a:ext uri="{FF2B5EF4-FFF2-40B4-BE49-F238E27FC236}">
              <a16:creationId xmlns:a16="http://schemas.microsoft.com/office/drawing/2014/main" id="{944432C4-A396-4E2D-890D-D60B3EC404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22" name="Picture 5">
          <a:extLst>
            <a:ext uri="{FF2B5EF4-FFF2-40B4-BE49-F238E27FC236}">
              <a16:creationId xmlns:a16="http://schemas.microsoft.com/office/drawing/2014/main" id="{701EAE7C-9A4D-4F66-BFA8-3E28BBD386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23" name="Picture 5">
          <a:extLst>
            <a:ext uri="{FF2B5EF4-FFF2-40B4-BE49-F238E27FC236}">
              <a16:creationId xmlns:a16="http://schemas.microsoft.com/office/drawing/2014/main" id="{5A2307AA-732F-475F-874F-07A58FA650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24" name="Picture 5">
          <a:extLst>
            <a:ext uri="{FF2B5EF4-FFF2-40B4-BE49-F238E27FC236}">
              <a16:creationId xmlns:a16="http://schemas.microsoft.com/office/drawing/2014/main" id="{14E57EBD-FE82-43EF-BC3A-164A3BECBE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25" name="Picture 5">
          <a:extLst>
            <a:ext uri="{FF2B5EF4-FFF2-40B4-BE49-F238E27FC236}">
              <a16:creationId xmlns:a16="http://schemas.microsoft.com/office/drawing/2014/main" id="{E8082E25-44DC-4C81-AECD-06D6C91098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26" name="Picture 5">
          <a:extLst>
            <a:ext uri="{FF2B5EF4-FFF2-40B4-BE49-F238E27FC236}">
              <a16:creationId xmlns:a16="http://schemas.microsoft.com/office/drawing/2014/main" id="{6410C596-774B-43EB-A564-CF47065297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27" name="Picture 5">
          <a:extLst>
            <a:ext uri="{FF2B5EF4-FFF2-40B4-BE49-F238E27FC236}">
              <a16:creationId xmlns:a16="http://schemas.microsoft.com/office/drawing/2014/main" id="{692D5A88-2153-4C54-A333-94B91BB3B6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28" name="Picture 5">
          <a:extLst>
            <a:ext uri="{FF2B5EF4-FFF2-40B4-BE49-F238E27FC236}">
              <a16:creationId xmlns:a16="http://schemas.microsoft.com/office/drawing/2014/main" id="{E5FA6CFD-D92D-49AF-B5D8-75FE883D32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D27B1931-A669-4C1B-A32E-5B3C3B1528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30" name="Picture 5">
          <a:extLst>
            <a:ext uri="{FF2B5EF4-FFF2-40B4-BE49-F238E27FC236}">
              <a16:creationId xmlns:a16="http://schemas.microsoft.com/office/drawing/2014/main" id="{C4B6809C-A12E-4007-850A-297EA5EDB6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31" name="Picture 5">
          <a:extLst>
            <a:ext uri="{FF2B5EF4-FFF2-40B4-BE49-F238E27FC236}">
              <a16:creationId xmlns:a16="http://schemas.microsoft.com/office/drawing/2014/main" id="{7D2B78F3-B79A-4726-8216-EF920D86F1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32" name="Picture 5">
          <a:extLst>
            <a:ext uri="{FF2B5EF4-FFF2-40B4-BE49-F238E27FC236}">
              <a16:creationId xmlns:a16="http://schemas.microsoft.com/office/drawing/2014/main" id="{8F46749F-D022-461B-ADB4-8BE39646ED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33" name="Picture 5">
          <a:extLst>
            <a:ext uri="{FF2B5EF4-FFF2-40B4-BE49-F238E27FC236}">
              <a16:creationId xmlns:a16="http://schemas.microsoft.com/office/drawing/2014/main" id="{0ED00E64-C5BB-4151-8192-01AD5262D7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34" name="Picture 5">
          <a:extLst>
            <a:ext uri="{FF2B5EF4-FFF2-40B4-BE49-F238E27FC236}">
              <a16:creationId xmlns:a16="http://schemas.microsoft.com/office/drawing/2014/main" id="{FCCEB9B6-04C5-4889-AB61-999AC21AD8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35" name="Picture 5">
          <a:extLst>
            <a:ext uri="{FF2B5EF4-FFF2-40B4-BE49-F238E27FC236}">
              <a16:creationId xmlns:a16="http://schemas.microsoft.com/office/drawing/2014/main" id="{6A295307-6E61-4CAA-8397-F75E260D6C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36" name="Picture 5">
          <a:extLst>
            <a:ext uri="{FF2B5EF4-FFF2-40B4-BE49-F238E27FC236}">
              <a16:creationId xmlns:a16="http://schemas.microsoft.com/office/drawing/2014/main" id="{DE6AB835-493A-4561-88D5-51BF97CD98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37" name="Picture 5">
          <a:extLst>
            <a:ext uri="{FF2B5EF4-FFF2-40B4-BE49-F238E27FC236}">
              <a16:creationId xmlns:a16="http://schemas.microsoft.com/office/drawing/2014/main" id="{6CC2E6BD-0498-46CC-831B-9EC620156A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38" name="Picture 5">
          <a:extLst>
            <a:ext uri="{FF2B5EF4-FFF2-40B4-BE49-F238E27FC236}">
              <a16:creationId xmlns:a16="http://schemas.microsoft.com/office/drawing/2014/main" id="{78853992-2468-4CEB-BB60-4522C1B98C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39" name="Picture 5">
          <a:extLst>
            <a:ext uri="{FF2B5EF4-FFF2-40B4-BE49-F238E27FC236}">
              <a16:creationId xmlns:a16="http://schemas.microsoft.com/office/drawing/2014/main" id="{69D6A729-7EB2-4CAB-983B-16D2D39465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40" name="Picture 5">
          <a:extLst>
            <a:ext uri="{FF2B5EF4-FFF2-40B4-BE49-F238E27FC236}">
              <a16:creationId xmlns:a16="http://schemas.microsoft.com/office/drawing/2014/main" id="{D169AC8B-5C88-48FF-85C4-1C2EFB69F9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41" name="Picture 5">
          <a:extLst>
            <a:ext uri="{FF2B5EF4-FFF2-40B4-BE49-F238E27FC236}">
              <a16:creationId xmlns:a16="http://schemas.microsoft.com/office/drawing/2014/main" id="{3B116306-0322-4B7F-B38E-5B5847496F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42" name="Picture 5">
          <a:extLst>
            <a:ext uri="{FF2B5EF4-FFF2-40B4-BE49-F238E27FC236}">
              <a16:creationId xmlns:a16="http://schemas.microsoft.com/office/drawing/2014/main" id="{5F49B3D5-3591-43C5-A395-E9D92E922C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43" name="Picture 5">
          <a:extLst>
            <a:ext uri="{FF2B5EF4-FFF2-40B4-BE49-F238E27FC236}">
              <a16:creationId xmlns:a16="http://schemas.microsoft.com/office/drawing/2014/main" id="{4CE90766-8EC6-4108-AA78-724D4A7140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44" name="Picture 5">
          <a:extLst>
            <a:ext uri="{FF2B5EF4-FFF2-40B4-BE49-F238E27FC236}">
              <a16:creationId xmlns:a16="http://schemas.microsoft.com/office/drawing/2014/main" id="{E3F9D2DC-F3F2-4E86-A96B-B7AC29B176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45" name="Picture 5">
          <a:extLst>
            <a:ext uri="{FF2B5EF4-FFF2-40B4-BE49-F238E27FC236}">
              <a16:creationId xmlns:a16="http://schemas.microsoft.com/office/drawing/2014/main" id="{00AEBE2F-3E12-4B15-803A-95EFDAE5EB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46" name="Picture 5">
          <a:extLst>
            <a:ext uri="{FF2B5EF4-FFF2-40B4-BE49-F238E27FC236}">
              <a16:creationId xmlns:a16="http://schemas.microsoft.com/office/drawing/2014/main" id="{99AF4C59-3F72-4516-A1C3-86A312202A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47" name="Picture 5">
          <a:extLst>
            <a:ext uri="{FF2B5EF4-FFF2-40B4-BE49-F238E27FC236}">
              <a16:creationId xmlns:a16="http://schemas.microsoft.com/office/drawing/2014/main" id="{B6CA63F7-AB3C-4561-B160-B729AB0834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48" name="Picture 5">
          <a:extLst>
            <a:ext uri="{FF2B5EF4-FFF2-40B4-BE49-F238E27FC236}">
              <a16:creationId xmlns:a16="http://schemas.microsoft.com/office/drawing/2014/main" id="{953B8BA9-8709-421E-88AA-90EB0DF4A8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49" name="Picture 5">
          <a:extLst>
            <a:ext uri="{FF2B5EF4-FFF2-40B4-BE49-F238E27FC236}">
              <a16:creationId xmlns:a16="http://schemas.microsoft.com/office/drawing/2014/main" id="{8968D987-6C1B-49F4-8994-00BFEC8A37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50" name="Picture 5">
          <a:extLst>
            <a:ext uri="{FF2B5EF4-FFF2-40B4-BE49-F238E27FC236}">
              <a16:creationId xmlns:a16="http://schemas.microsoft.com/office/drawing/2014/main" id="{E7054BAC-D0A7-4DCF-A1B4-73DF61CBF3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51" name="Picture 5">
          <a:extLst>
            <a:ext uri="{FF2B5EF4-FFF2-40B4-BE49-F238E27FC236}">
              <a16:creationId xmlns:a16="http://schemas.microsoft.com/office/drawing/2014/main" id="{452448DC-6CA5-4644-B165-6552402563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52" name="Picture 5">
          <a:extLst>
            <a:ext uri="{FF2B5EF4-FFF2-40B4-BE49-F238E27FC236}">
              <a16:creationId xmlns:a16="http://schemas.microsoft.com/office/drawing/2014/main" id="{B59F25BE-3198-4606-A636-F52519FAF6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53" name="Picture 5">
          <a:extLst>
            <a:ext uri="{FF2B5EF4-FFF2-40B4-BE49-F238E27FC236}">
              <a16:creationId xmlns:a16="http://schemas.microsoft.com/office/drawing/2014/main" id="{50F95988-2E88-463A-8936-13573D25E7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54" name="Picture 5">
          <a:extLst>
            <a:ext uri="{FF2B5EF4-FFF2-40B4-BE49-F238E27FC236}">
              <a16:creationId xmlns:a16="http://schemas.microsoft.com/office/drawing/2014/main" id="{F02CCA9D-B5A2-441A-9C16-841877F909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55" name="Picture 5">
          <a:extLst>
            <a:ext uri="{FF2B5EF4-FFF2-40B4-BE49-F238E27FC236}">
              <a16:creationId xmlns:a16="http://schemas.microsoft.com/office/drawing/2014/main" id="{B7ACFDF8-F03F-4DC0-8E90-A2A611E9DC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56" name="Picture 5">
          <a:extLst>
            <a:ext uri="{FF2B5EF4-FFF2-40B4-BE49-F238E27FC236}">
              <a16:creationId xmlns:a16="http://schemas.microsoft.com/office/drawing/2014/main" id="{24585AE4-2D04-43EF-96C5-A271A39F4E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57" name="Picture 5">
          <a:extLst>
            <a:ext uri="{FF2B5EF4-FFF2-40B4-BE49-F238E27FC236}">
              <a16:creationId xmlns:a16="http://schemas.microsoft.com/office/drawing/2014/main" id="{79EA7F6E-36C2-4EC6-AAD2-12966F6151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58" name="Picture 5">
          <a:extLst>
            <a:ext uri="{FF2B5EF4-FFF2-40B4-BE49-F238E27FC236}">
              <a16:creationId xmlns:a16="http://schemas.microsoft.com/office/drawing/2014/main" id="{067E53CC-FD5B-4326-9BBD-5705FA0DB3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59" name="Picture 5">
          <a:extLst>
            <a:ext uri="{FF2B5EF4-FFF2-40B4-BE49-F238E27FC236}">
              <a16:creationId xmlns:a16="http://schemas.microsoft.com/office/drawing/2014/main" id="{6799CDE2-2BC5-4DEF-A16A-67C1AC54A6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60" name="Picture 5">
          <a:extLst>
            <a:ext uri="{FF2B5EF4-FFF2-40B4-BE49-F238E27FC236}">
              <a16:creationId xmlns:a16="http://schemas.microsoft.com/office/drawing/2014/main" id="{81ED0092-D07E-43D8-9D0E-CAC8F30AF0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61" name="Picture 5">
          <a:extLst>
            <a:ext uri="{FF2B5EF4-FFF2-40B4-BE49-F238E27FC236}">
              <a16:creationId xmlns:a16="http://schemas.microsoft.com/office/drawing/2014/main" id="{C6765A14-A955-47B4-9F5B-11A1DBFB0E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62" name="Picture 5">
          <a:extLst>
            <a:ext uri="{FF2B5EF4-FFF2-40B4-BE49-F238E27FC236}">
              <a16:creationId xmlns:a16="http://schemas.microsoft.com/office/drawing/2014/main" id="{54CA848C-F9FA-4B3A-9560-661F21FEC4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63" name="Picture 5">
          <a:extLst>
            <a:ext uri="{FF2B5EF4-FFF2-40B4-BE49-F238E27FC236}">
              <a16:creationId xmlns:a16="http://schemas.microsoft.com/office/drawing/2014/main" id="{5A144B01-B9E4-4DB4-AE50-1A448F059D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64" name="Picture 5">
          <a:extLst>
            <a:ext uri="{FF2B5EF4-FFF2-40B4-BE49-F238E27FC236}">
              <a16:creationId xmlns:a16="http://schemas.microsoft.com/office/drawing/2014/main" id="{2C9CBCC4-6DE5-4F44-9D17-93120D522D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65" name="Picture 5">
          <a:extLst>
            <a:ext uri="{FF2B5EF4-FFF2-40B4-BE49-F238E27FC236}">
              <a16:creationId xmlns:a16="http://schemas.microsoft.com/office/drawing/2014/main" id="{853F6C92-34D5-4CD2-94CC-A3611C02FD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66" name="Picture 5">
          <a:extLst>
            <a:ext uri="{FF2B5EF4-FFF2-40B4-BE49-F238E27FC236}">
              <a16:creationId xmlns:a16="http://schemas.microsoft.com/office/drawing/2014/main" id="{B030E1F4-0DD2-42D9-9E80-98C766D1C1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67" name="Picture 5">
          <a:extLst>
            <a:ext uri="{FF2B5EF4-FFF2-40B4-BE49-F238E27FC236}">
              <a16:creationId xmlns:a16="http://schemas.microsoft.com/office/drawing/2014/main" id="{713B7C62-46E3-4768-A80C-014026160C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68" name="Picture 5">
          <a:extLst>
            <a:ext uri="{FF2B5EF4-FFF2-40B4-BE49-F238E27FC236}">
              <a16:creationId xmlns:a16="http://schemas.microsoft.com/office/drawing/2014/main" id="{7191E73B-BCE5-44DB-9D7B-FD6F812E4C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69" name="Picture 5">
          <a:extLst>
            <a:ext uri="{FF2B5EF4-FFF2-40B4-BE49-F238E27FC236}">
              <a16:creationId xmlns:a16="http://schemas.microsoft.com/office/drawing/2014/main" id="{36E9118E-A7E0-406A-B6BA-A48609BB58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70" name="Picture 5">
          <a:extLst>
            <a:ext uri="{FF2B5EF4-FFF2-40B4-BE49-F238E27FC236}">
              <a16:creationId xmlns:a16="http://schemas.microsoft.com/office/drawing/2014/main" id="{0BA9C2C2-A920-4EEB-AED3-4EECB4D485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71" name="Picture 5">
          <a:extLst>
            <a:ext uri="{FF2B5EF4-FFF2-40B4-BE49-F238E27FC236}">
              <a16:creationId xmlns:a16="http://schemas.microsoft.com/office/drawing/2014/main" id="{143BEEE6-2C44-49AC-B085-FDB9A733A3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72" name="Picture 5">
          <a:extLst>
            <a:ext uri="{FF2B5EF4-FFF2-40B4-BE49-F238E27FC236}">
              <a16:creationId xmlns:a16="http://schemas.microsoft.com/office/drawing/2014/main" id="{045A96D6-6281-4EF5-90A3-309A52E985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73" name="Picture 5">
          <a:extLst>
            <a:ext uri="{FF2B5EF4-FFF2-40B4-BE49-F238E27FC236}">
              <a16:creationId xmlns:a16="http://schemas.microsoft.com/office/drawing/2014/main" id="{3FB3CAE3-17C2-428D-A18B-B918C485C0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74" name="Picture 5">
          <a:extLst>
            <a:ext uri="{FF2B5EF4-FFF2-40B4-BE49-F238E27FC236}">
              <a16:creationId xmlns:a16="http://schemas.microsoft.com/office/drawing/2014/main" id="{6082CBFA-C28D-4E0D-8EAF-2DF5950129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75" name="Picture 5">
          <a:extLst>
            <a:ext uri="{FF2B5EF4-FFF2-40B4-BE49-F238E27FC236}">
              <a16:creationId xmlns:a16="http://schemas.microsoft.com/office/drawing/2014/main" id="{EA3F15AF-AC62-42D5-BF3E-77382521E0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76" name="Picture 5">
          <a:extLst>
            <a:ext uri="{FF2B5EF4-FFF2-40B4-BE49-F238E27FC236}">
              <a16:creationId xmlns:a16="http://schemas.microsoft.com/office/drawing/2014/main" id="{88EBC6DA-BC02-4CF7-8E39-AD5926109C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77" name="Picture 5">
          <a:extLst>
            <a:ext uri="{FF2B5EF4-FFF2-40B4-BE49-F238E27FC236}">
              <a16:creationId xmlns:a16="http://schemas.microsoft.com/office/drawing/2014/main" id="{250AB961-ECE3-430D-A45D-806AD1F530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78" name="Picture 5">
          <a:extLst>
            <a:ext uri="{FF2B5EF4-FFF2-40B4-BE49-F238E27FC236}">
              <a16:creationId xmlns:a16="http://schemas.microsoft.com/office/drawing/2014/main" id="{15C949CC-B75C-4ED2-9F8B-A7D58BF8DE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79" name="Picture 5">
          <a:extLst>
            <a:ext uri="{FF2B5EF4-FFF2-40B4-BE49-F238E27FC236}">
              <a16:creationId xmlns:a16="http://schemas.microsoft.com/office/drawing/2014/main" id="{257D7B6B-75AE-451F-AD53-13F67CDA55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80" name="Picture 5">
          <a:extLst>
            <a:ext uri="{FF2B5EF4-FFF2-40B4-BE49-F238E27FC236}">
              <a16:creationId xmlns:a16="http://schemas.microsoft.com/office/drawing/2014/main" id="{A19366B2-4AB5-413A-95B8-D316D51D89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81" name="Picture 5">
          <a:extLst>
            <a:ext uri="{FF2B5EF4-FFF2-40B4-BE49-F238E27FC236}">
              <a16:creationId xmlns:a16="http://schemas.microsoft.com/office/drawing/2014/main" id="{A6F43113-550E-4775-88D1-471F1F601E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82" name="Picture 5">
          <a:extLst>
            <a:ext uri="{FF2B5EF4-FFF2-40B4-BE49-F238E27FC236}">
              <a16:creationId xmlns:a16="http://schemas.microsoft.com/office/drawing/2014/main" id="{575024E9-F825-42D2-8368-030FC689A9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83" name="Picture 5">
          <a:extLst>
            <a:ext uri="{FF2B5EF4-FFF2-40B4-BE49-F238E27FC236}">
              <a16:creationId xmlns:a16="http://schemas.microsoft.com/office/drawing/2014/main" id="{4EE06B7C-3063-4232-9F12-619F12C5A6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84" name="Picture 5">
          <a:extLst>
            <a:ext uri="{FF2B5EF4-FFF2-40B4-BE49-F238E27FC236}">
              <a16:creationId xmlns:a16="http://schemas.microsoft.com/office/drawing/2014/main" id="{FA586018-95CE-4772-8422-9274724EF8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85" name="Picture 5">
          <a:extLst>
            <a:ext uri="{FF2B5EF4-FFF2-40B4-BE49-F238E27FC236}">
              <a16:creationId xmlns:a16="http://schemas.microsoft.com/office/drawing/2014/main" id="{8965DCED-B5BC-40CE-9984-99BE9D8CE1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86" name="Picture 5">
          <a:extLst>
            <a:ext uri="{FF2B5EF4-FFF2-40B4-BE49-F238E27FC236}">
              <a16:creationId xmlns:a16="http://schemas.microsoft.com/office/drawing/2014/main" id="{1B78FCFF-F99A-4770-831B-45E57958E2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87" name="Picture 5">
          <a:extLst>
            <a:ext uri="{FF2B5EF4-FFF2-40B4-BE49-F238E27FC236}">
              <a16:creationId xmlns:a16="http://schemas.microsoft.com/office/drawing/2014/main" id="{30A09C44-3725-4DF7-84D2-9B2034EBE9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88" name="Picture 5">
          <a:extLst>
            <a:ext uri="{FF2B5EF4-FFF2-40B4-BE49-F238E27FC236}">
              <a16:creationId xmlns:a16="http://schemas.microsoft.com/office/drawing/2014/main" id="{787CAE24-CB5B-4DA8-9887-80DAB585F9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89" name="Picture 5">
          <a:extLst>
            <a:ext uri="{FF2B5EF4-FFF2-40B4-BE49-F238E27FC236}">
              <a16:creationId xmlns:a16="http://schemas.microsoft.com/office/drawing/2014/main" id="{69359BB3-3BAC-48A8-93A8-4C2081065E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90" name="Picture 5">
          <a:extLst>
            <a:ext uri="{FF2B5EF4-FFF2-40B4-BE49-F238E27FC236}">
              <a16:creationId xmlns:a16="http://schemas.microsoft.com/office/drawing/2014/main" id="{675B9058-159A-439C-B5E3-8F82690A84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91" name="Picture 5">
          <a:extLst>
            <a:ext uri="{FF2B5EF4-FFF2-40B4-BE49-F238E27FC236}">
              <a16:creationId xmlns:a16="http://schemas.microsoft.com/office/drawing/2014/main" id="{CC284065-0F15-4120-8821-5CADDAEA89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92" name="Picture 5">
          <a:extLst>
            <a:ext uri="{FF2B5EF4-FFF2-40B4-BE49-F238E27FC236}">
              <a16:creationId xmlns:a16="http://schemas.microsoft.com/office/drawing/2014/main" id="{F983C4A2-C1B7-4071-BA74-9485AD97B6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93" name="Picture 5">
          <a:extLst>
            <a:ext uri="{FF2B5EF4-FFF2-40B4-BE49-F238E27FC236}">
              <a16:creationId xmlns:a16="http://schemas.microsoft.com/office/drawing/2014/main" id="{CDD543AF-6038-4AAE-BBB5-968016326F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94" name="Picture 5">
          <a:extLst>
            <a:ext uri="{FF2B5EF4-FFF2-40B4-BE49-F238E27FC236}">
              <a16:creationId xmlns:a16="http://schemas.microsoft.com/office/drawing/2014/main" id="{F6529210-4C21-44A8-94C1-B691F6EB47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95" name="Picture 5">
          <a:extLst>
            <a:ext uri="{FF2B5EF4-FFF2-40B4-BE49-F238E27FC236}">
              <a16:creationId xmlns:a16="http://schemas.microsoft.com/office/drawing/2014/main" id="{419D886E-8073-4D62-A9DF-0332C94D5E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96" name="Picture 5">
          <a:extLst>
            <a:ext uri="{FF2B5EF4-FFF2-40B4-BE49-F238E27FC236}">
              <a16:creationId xmlns:a16="http://schemas.microsoft.com/office/drawing/2014/main" id="{6C9851E7-7643-4C71-A0AC-D495A1432D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97" name="Picture 5">
          <a:extLst>
            <a:ext uri="{FF2B5EF4-FFF2-40B4-BE49-F238E27FC236}">
              <a16:creationId xmlns:a16="http://schemas.microsoft.com/office/drawing/2014/main" id="{F76D1D4D-9B08-44AC-BB00-A4AEE38484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98" name="Picture 5">
          <a:extLst>
            <a:ext uri="{FF2B5EF4-FFF2-40B4-BE49-F238E27FC236}">
              <a16:creationId xmlns:a16="http://schemas.microsoft.com/office/drawing/2014/main" id="{9D4D7ADE-A08D-401F-8400-5F8A546C7D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099" name="Picture 5">
          <a:extLst>
            <a:ext uri="{FF2B5EF4-FFF2-40B4-BE49-F238E27FC236}">
              <a16:creationId xmlns:a16="http://schemas.microsoft.com/office/drawing/2014/main" id="{95930C00-DFA4-405F-BBD7-C8A4206106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00" name="Picture 5">
          <a:extLst>
            <a:ext uri="{FF2B5EF4-FFF2-40B4-BE49-F238E27FC236}">
              <a16:creationId xmlns:a16="http://schemas.microsoft.com/office/drawing/2014/main" id="{072E1679-D88B-4E43-BCEA-7AD4131602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01" name="Picture 5">
          <a:extLst>
            <a:ext uri="{FF2B5EF4-FFF2-40B4-BE49-F238E27FC236}">
              <a16:creationId xmlns:a16="http://schemas.microsoft.com/office/drawing/2014/main" id="{D9AB3183-E7CB-47C5-9719-CA005BAEE0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02" name="Picture 5">
          <a:extLst>
            <a:ext uri="{FF2B5EF4-FFF2-40B4-BE49-F238E27FC236}">
              <a16:creationId xmlns:a16="http://schemas.microsoft.com/office/drawing/2014/main" id="{86AAAFE2-84A3-4E6E-8673-4D28C088B6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03" name="Picture 5">
          <a:extLst>
            <a:ext uri="{FF2B5EF4-FFF2-40B4-BE49-F238E27FC236}">
              <a16:creationId xmlns:a16="http://schemas.microsoft.com/office/drawing/2014/main" id="{7DE0A05E-F120-4A67-8E57-D3B0BFC379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04" name="Picture 5">
          <a:extLst>
            <a:ext uri="{FF2B5EF4-FFF2-40B4-BE49-F238E27FC236}">
              <a16:creationId xmlns:a16="http://schemas.microsoft.com/office/drawing/2014/main" id="{CD927CC9-9797-49CD-9871-5566DFDAF1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05" name="Picture 5">
          <a:extLst>
            <a:ext uri="{FF2B5EF4-FFF2-40B4-BE49-F238E27FC236}">
              <a16:creationId xmlns:a16="http://schemas.microsoft.com/office/drawing/2014/main" id="{A59D8DC3-1E53-4DCF-821B-DED068740B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06" name="Picture 5">
          <a:extLst>
            <a:ext uri="{FF2B5EF4-FFF2-40B4-BE49-F238E27FC236}">
              <a16:creationId xmlns:a16="http://schemas.microsoft.com/office/drawing/2014/main" id="{F72EA2F2-1B92-41E9-BC20-9CF1BA896B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07" name="Picture 5">
          <a:extLst>
            <a:ext uri="{FF2B5EF4-FFF2-40B4-BE49-F238E27FC236}">
              <a16:creationId xmlns:a16="http://schemas.microsoft.com/office/drawing/2014/main" id="{2A41101E-0691-4092-BA34-1852674B09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08" name="Picture 5">
          <a:extLst>
            <a:ext uri="{FF2B5EF4-FFF2-40B4-BE49-F238E27FC236}">
              <a16:creationId xmlns:a16="http://schemas.microsoft.com/office/drawing/2014/main" id="{F094FAF6-2B75-4C44-A91C-9262122E6E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09" name="Picture 5">
          <a:extLst>
            <a:ext uri="{FF2B5EF4-FFF2-40B4-BE49-F238E27FC236}">
              <a16:creationId xmlns:a16="http://schemas.microsoft.com/office/drawing/2014/main" id="{62F209C4-8BD9-445E-8EFB-BA3D994F8B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10" name="Picture 5">
          <a:extLst>
            <a:ext uri="{FF2B5EF4-FFF2-40B4-BE49-F238E27FC236}">
              <a16:creationId xmlns:a16="http://schemas.microsoft.com/office/drawing/2014/main" id="{B58C4CFA-28A5-4BEB-A1C6-2C934CC954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11" name="Picture 5">
          <a:extLst>
            <a:ext uri="{FF2B5EF4-FFF2-40B4-BE49-F238E27FC236}">
              <a16:creationId xmlns:a16="http://schemas.microsoft.com/office/drawing/2014/main" id="{8DACFCED-3CEC-49E2-9D8E-48FB4722F6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12" name="Picture 5">
          <a:extLst>
            <a:ext uri="{FF2B5EF4-FFF2-40B4-BE49-F238E27FC236}">
              <a16:creationId xmlns:a16="http://schemas.microsoft.com/office/drawing/2014/main" id="{DF18720E-CD29-46A9-9145-DC4CEAAD27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13" name="Picture 5">
          <a:extLst>
            <a:ext uri="{FF2B5EF4-FFF2-40B4-BE49-F238E27FC236}">
              <a16:creationId xmlns:a16="http://schemas.microsoft.com/office/drawing/2014/main" id="{F4D95488-DF60-4005-AE86-E735708671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14" name="Picture 5">
          <a:extLst>
            <a:ext uri="{FF2B5EF4-FFF2-40B4-BE49-F238E27FC236}">
              <a16:creationId xmlns:a16="http://schemas.microsoft.com/office/drawing/2014/main" id="{373D9FC6-1D8D-43D1-9775-AB1EF01629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15" name="Picture 5">
          <a:extLst>
            <a:ext uri="{FF2B5EF4-FFF2-40B4-BE49-F238E27FC236}">
              <a16:creationId xmlns:a16="http://schemas.microsoft.com/office/drawing/2014/main" id="{CE2A1CCA-0FB5-495A-99EC-8614193FD9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16" name="Picture 5">
          <a:extLst>
            <a:ext uri="{FF2B5EF4-FFF2-40B4-BE49-F238E27FC236}">
              <a16:creationId xmlns:a16="http://schemas.microsoft.com/office/drawing/2014/main" id="{051AE87E-73F9-442D-AD73-0072D3F6F4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17" name="Picture 5">
          <a:extLst>
            <a:ext uri="{FF2B5EF4-FFF2-40B4-BE49-F238E27FC236}">
              <a16:creationId xmlns:a16="http://schemas.microsoft.com/office/drawing/2014/main" id="{C4E313B4-E1B4-4953-8003-DE1308BD74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18" name="Picture 5">
          <a:extLst>
            <a:ext uri="{FF2B5EF4-FFF2-40B4-BE49-F238E27FC236}">
              <a16:creationId xmlns:a16="http://schemas.microsoft.com/office/drawing/2014/main" id="{73064BAE-4FA3-4CCB-8E25-BB0866C2C1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19" name="Picture 5">
          <a:extLst>
            <a:ext uri="{FF2B5EF4-FFF2-40B4-BE49-F238E27FC236}">
              <a16:creationId xmlns:a16="http://schemas.microsoft.com/office/drawing/2014/main" id="{3754299D-C48B-4640-B6C9-0BD1A72732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20" name="Picture 5">
          <a:extLst>
            <a:ext uri="{FF2B5EF4-FFF2-40B4-BE49-F238E27FC236}">
              <a16:creationId xmlns:a16="http://schemas.microsoft.com/office/drawing/2014/main" id="{EE0B48EE-9DC7-40BC-A246-9E1B96D2AF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21" name="Picture 5">
          <a:extLst>
            <a:ext uri="{FF2B5EF4-FFF2-40B4-BE49-F238E27FC236}">
              <a16:creationId xmlns:a16="http://schemas.microsoft.com/office/drawing/2014/main" id="{A34A8614-226A-4CFE-BB2D-D60A02DB49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22" name="Picture 5">
          <a:extLst>
            <a:ext uri="{FF2B5EF4-FFF2-40B4-BE49-F238E27FC236}">
              <a16:creationId xmlns:a16="http://schemas.microsoft.com/office/drawing/2014/main" id="{B25C5D15-CE26-461A-8669-497405124E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23" name="Picture 5">
          <a:extLst>
            <a:ext uri="{FF2B5EF4-FFF2-40B4-BE49-F238E27FC236}">
              <a16:creationId xmlns:a16="http://schemas.microsoft.com/office/drawing/2014/main" id="{F4CA3F79-7171-47F9-97F3-213AF1A2C8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24" name="Picture 5">
          <a:extLst>
            <a:ext uri="{FF2B5EF4-FFF2-40B4-BE49-F238E27FC236}">
              <a16:creationId xmlns:a16="http://schemas.microsoft.com/office/drawing/2014/main" id="{06D237D6-A582-45A8-902F-5D0963EADA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25" name="Picture 5">
          <a:extLst>
            <a:ext uri="{FF2B5EF4-FFF2-40B4-BE49-F238E27FC236}">
              <a16:creationId xmlns:a16="http://schemas.microsoft.com/office/drawing/2014/main" id="{6FB9B12B-29FE-495C-A648-39E7A0B4A7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26" name="Picture 5">
          <a:extLst>
            <a:ext uri="{FF2B5EF4-FFF2-40B4-BE49-F238E27FC236}">
              <a16:creationId xmlns:a16="http://schemas.microsoft.com/office/drawing/2014/main" id="{80159E52-7529-4DA3-B851-FC997EEAC8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27" name="Picture 5">
          <a:extLst>
            <a:ext uri="{FF2B5EF4-FFF2-40B4-BE49-F238E27FC236}">
              <a16:creationId xmlns:a16="http://schemas.microsoft.com/office/drawing/2014/main" id="{E9AA459E-626C-4592-90B9-41DABED4FE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28" name="Picture 5">
          <a:extLst>
            <a:ext uri="{FF2B5EF4-FFF2-40B4-BE49-F238E27FC236}">
              <a16:creationId xmlns:a16="http://schemas.microsoft.com/office/drawing/2014/main" id="{129F2834-475C-40F3-8FC0-7F5C881EAF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29" name="Picture 5">
          <a:extLst>
            <a:ext uri="{FF2B5EF4-FFF2-40B4-BE49-F238E27FC236}">
              <a16:creationId xmlns:a16="http://schemas.microsoft.com/office/drawing/2014/main" id="{E01E7A17-5D4C-4F82-BE9B-C5A6953D48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30" name="Picture 5">
          <a:extLst>
            <a:ext uri="{FF2B5EF4-FFF2-40B4-BE49-F238E27FC236}">
              <a16:creationId xmlns:a16="http://schemas.microsoft.com/office/drawing/2014/main" id="{5FA0ED65-21E9-4F5C-884C-FEE84CA719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31" name="Picture 5">
          <a:extLst>
            <a:ext uri="{FF2B5EF4-FFF2-40B4-BE49-F238E27FC236}">
              <a16:creationId xmlns:a16="http://schemas.microsoft.com/office/drawing/2014/main" id="{85E84C86-18F9-47BD-9BDD-E64D5805AF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32" name="Picture 5">
          <a:extLst>
            <a:ext uri="{FF2B5EF4-FFF2-40B4-BE49-F238E27FC236}">
              <a16:creationId xmlns:a16="http://schemas.microsoft.com/office/drawing/2014/main" id="{8AF421C6-1031-4FBA-9A1B-94651B52CD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33" name="Picture 5">
          <a:extLst>
            <a:ext uri="{FF2B5EF4-FFF2-40B4-BE49-F238E27FC236}">
              <a16:creationId xmlns:a16="http://schemas.microsoft.com/office/drawing/2014/main" id="{DA3F618F-BC4A-438F-AF2F-F9347D9B98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34" name="Picture 5">
          <a:extLst>
            <a:ext uri="{FF2B5EF4-FFF2-40B4-BE49-F238E27FC236}">
              <a16:creationId xmlns:a16="http://schemas.microsoft.com/office/drawing/2014/main" id="{48B898F6-9811-403F-9702-8DD71F9160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35" name="Picture 5">
          <a:extLst>
            <a:ext uri="{FF2B5EF4-FFF2-40B4-BE49-F238E27FC236}">
              <a16:creationId xmlns:a16="http://schemas.microsoft.com/office/drawing/2014/main" id="{7587FAEB-772D-4EE6-B6A0-4B3A68E149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36" name="Picture 5">
          <a:extLst>
            <a:ext uri="{FF2B5EF4-FFF2-40B4-BE49-F238E27FC236}">
              <a16:creationId xmlns:a16="http://schemas.microsoft.com/office/drawing/2014/main" id="{AD4152F9-7B48-428B-94B9-CD8FF56ED4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37" name="Picture 5">
          <a:extLst>
            <a:ext uri="{FF2B5EF4-FFF2-40B4-BE49-F238E27FC236}">
              <a16:creationId xmlns:a16="http://schemas.microsoft.com/office/drawing/2014/main" id="{8E24E87B-74A7-4E55-A4C1-57074B992A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38" name="Picture 5">
          <a:extLst>
            <a:ext uri="{FF2B5EF4-FFF2-40B4-BE49-F238E27FC236}">
              <a16:creationId xmlns:a16="http://schemas.microsoft.com/office/drawing/2014/main" id="{3320C5A2-1611-46EE-982D-2178BD39F9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39" name="Picture 5">
          <a:extLst>
            <a:ext uri="{FF2B5EF4-FFF2-40B4-BE49-F238E27FC236}">
              <a16:creationId xmlns:a16="http://schemas.microsoft.com/office/drawing/2014/main" id="{44077DE3-F59B-4986-BD4C-A9C0A3BB74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40" name="Picture 5">
          <a:extLst>
            <a:ext uri="{FF2B5EF4-FFF2-40B4-BE49-F238E27FC236}">
              <a16:creationId xmlns:a16="http://schemas.microsoft.com/office/drawing/2014/main" id="{34FABA2F-18DD-4EDE-86D9-04A29A7E9B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41" name="Picture 5">
          <a:extLst>
            <a:ext uri="{FF2B5EF4-FFF2-40B4-BE49-F238E27FC236}">
              <a16:creationId xmlns:a16="http://schemas.microsoft.com/office/drawing/2014/main" id="{BDB2F245-882E-4D92-8E7B-469BBB17BC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42" name="Picture 5">
          <a:extLst>
            <a:ext uri="{FF2B5EF4-FFF2-40B4-BE49-F238E27FC236}">
              <a16:creationId xmlns:a16="http://schemas.microsoft.com/office/drawing/2014/main" id="{2F447CA8-0FCD-42D2-8F33-93D7681DEC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43" name="Picture 5">
          <a:extLst>
            <a:ext uri="{FF2B5EF4-FFF2-40B4-BE49-F238E27FC236}">
              <a16:creationId xmlns:a16="http://schemas.microsoft.com/office/drawing/2014/main" id="{8F3BA901-B1B7-4A01-8257-04CE74B846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44" name="Picture 5">
          <a:extLst>
            <a:ext uri="{FF2B5EF4-FFF2-40B4-BE49-F238E27FC236}">
              <a16:creationId xmlns:a16="http://schemas.microsoft.com/office/drawing/2014/main" id="{2CCA2CDD-E7D1-4396-8B8E-66A333335A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45" name="Picture 5">
          <a:extLst>
            <a:ext uri="{FF2B5EF4-FFF2-40B4-BE49-F238E27FC236}">
              <a16:creationId xmlns:a16="http://schemas.microsoft.com/office/drawing/2014/main" id="{FA2452EB-8D78-47D9-95E4-B2B2EC757C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46" name="Picture 5">
          <a:extLst>
            <a:ext uri="{FF2B5EF4-FFF2-40B4-BE49-F238E27FC236}">
              <a16:creationId xmlns:a16="http://schemas.microsoft.com/office/drawing/2014/main" id="{F8708F8B-9B9D-4F9D-91A9-CAECF69B45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47" name="Picture 5">
          <a:extLst>
            <a:ext uri="{FF2B5EF4-FFF2-40B4-BE49-F238E27FC236}">
              <a16:creationId xmlns:a16="http://schemas.microsoft.com/office/drawing/2014/main" id="{9845C68F-1C94-4438-832F-A36C8BDE2F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48" name="Picture 5">
          <a:extLst>
            <a:ext uri="{FF2B5EF4-FFF2-40B4-BE49-F238E27FC236}">
              <a16:creationId xmlns:a16="http://schemas.microsoft.com/office/drawing/2014/main" id="{9B3707C4-58F7-4394-8126-53810A68DB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49" name="Picture 5">
          <a:extLst>
            <a:ext uri="{FF2B5EF4-FFF2-40B4-BE49-F238E27FC236}">
              <a16:creationId xmlns:a16="http://schemas.microsoft.com/office/drawing/2014/main" id="{28AA6C69-C788-44F9-A874-42B019907F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50" name="Picture 5">
          <a:extLst>
            <a:ext uri="{FF2B5EF4-FFF2-40B4-BE49-F238E27FC236}">
              <a16:creationId xmlns:a16="http://schemas.microsoft.com/office/drawing/2014/main" id="{7F28F6F0-FCCD-474C-9877-BBA7A337EC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51" name="Picture 5">
          <a:extLst>
            <a:ext uri="{FF2B5EF4-FFF2-40B4-BE49-F238E27FC236}">
              <a16:creationId xmlns:a16="http://schemas.microsoft.com/office/drawing/2014/main" id="{68399C2B-3762-43D7-BDC5-CDDD0E9BCB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52" name="Picture 5">
          <a:extLst>
            <a:ext uri="{FF2B5EF4-FFF2-40B4-BE49-F238E27FC236}">
              <a16:creationId xmlns:a16="http://schemas.microsoft.com/office/drawing/2014/main" id="{3A009C90-F9BD-48F6-96DF-025F28E172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53" name="Picture 5">
          <a:extLst>
            <a:ext uri="{FF2B5EF4-FFF2-40B4-BE49-F238E27FC236}">
              <a16:creationId xmlns:a16="http://schemas.microsoft.com/office/drawing/2014/main" id="{D94366AB-02BE-4EFD-ABF4-DCB1BB8625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54" name="Picture 5">
          <a:extLst>
            <a:ext uri="{FF2B5EF4-FFF2-40B4-BE49-F238E27FC236}">
              <a16:creationId xmlns:a16="http://schemas.microsoft.com/office/drawing/2014/main" id="{A59604D7-AB3F-44A6-B440-B7818617BE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55" name="Picture 5">
          <a:extLst>
            <a:ext uri="{FF2B5EF4-FFF2-40B4-BE49-F238E27FC236}">
              <a16:creationId xmlns:a16="http://schemas.microsoft.com/office/drawing/2014/main" id="{C3E738ED-9626-4E2C-AAD3-99816D9EE3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56" name="Picture 5">
          <a:extLst>
            <a:ext uri="{FF2B5EF4-FFF2-40B4-BE49-F238E27FC236}">
              <a16:creationId xmlns:a16="http://schemas.microsoft.com/office/drawing/2014/main" id="{8A7855BB-E5FE-4A5F-BE31-26D69F03BA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57" name="Picture 5">
          <a:extLst>
            <a:ext uri="{FF2B5EF4-FFF2-40B4-BE49-F238E27FC236}">
              <a16:creationId xmlns:a16="http://schemas.microsoft.com/office/drawing/2014/main" id="{4D186E44-EE7B-4B3A-BF68-9A7AA80B13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58" name="Picture 5">
          <a:extLst>
            <a:ext uri="{FF2B5EF4-FFF2-40B4-BE49-F238E27FC236}">
              <a16:creationId xmlns:a16="http://schemas.microsoft.com/office/drawing/2014/main" id="{9F615E70-644F-4342-8972-683E8CBA8A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59" name="Picture 5">
          <a:extLst>
            <a:ext uri="{FF2B5EF4-FFF2-40B4-BE49-F238E27FC236}">
              <a16:creationId xmlns:a16="http://schemas.microsoft.com/office/drawing/2014/main" id="{9B06D715-3001-4A63-A0F8-B2524DDAE5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60" name="Picture 5">
          <a:extLst>
            <a:ext uri="{FF2B5EF4-FFF2-40B4-BE49-F238E27FC236}">
              <a16:creationId xmlns:a16="http://schemas.microsoft.com/office/drawing/2014/main" id="{20FA928B-8308-407C-8EFF-E075D70B22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61" name="Picture 5">
          <a:extLst>
            <a:ext uri="{FF2B5EF4-FFF2-40B4-BE49-F238E27FC236}">
              <a16:creationId xmlns:a16="http://schemas.microsoft.com/office/drawing/2014/main" id="{0A8E64A5-6939-4772-AADD-A562F2368D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62" name="Picture 5">
          <a:extLst>
            <a:ext uri="{FF2B5EF4-FFF2-40B4-BE49-F238E27FC236}">
              <a16:creationId xmlns:a16="http://schemas.microsoft.com/office/drawing/2014/main" id="{A26AC068-6F3B-4FEF-BAAE-3F6018E1B6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63" name="Picture 5">
          <a:extLst>
            <a:ext uri="{FF2B5EF4-FFF2-40B4-BE49-F238E27FC236}">
              <a16:creationId xmlns:a16="http://schemas.microsoft.com/office/drawing/2014/main" id="{8558961D-6305-46B7-8324-A49BE6F1AE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64" name="Picture 5">
          <a:extLst>
            <a:ext uri="{FF2B5EF4-FFF2-40B4-BE49-F238E27FC236}">
              <a16:creationId xmlns:a16="http://schemas.microsoft.com/office/drawing/2014/main" id="{45B137D0-4F37-4CF0-B4CD-3E5368C67B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65" name="Picture 5">
          <a:extLst>
            <a:ext uri="{FF2B5EF4-FFF2-40B4-BE49-F238E27FC236}">
              <a16:creationId xmlns:a16="http://schemas.microsoft.com/office/drawing/2014/main" id="{55413DD4-C689-441D-9C1A-F53A63AAAD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66" name="Picture 5">
          <a:extLst>
            <a:ext uri="{FF2B5EF4-FFF2-40B4-BE49-F238E27FC236}">
              <a16:creationId xmlns:a16="http://schemas.microsoft.com/office/drawing/2014/main" id="{27C35281-030C-40A3-830C-19120D2C42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67" name="Picture 5">
          <a:extLst>
            <a:ext uri="{FF2B5EF4-FFF2-40B4-BE49-F238E27FC236}">
              <a16:creationId xmlns:a16="http://schemas.microsoft.com/office/drawing/2014/main" id="{FE902DB4-F051-4D3B-8688-3A4F0E7AD3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68" name="Picture 5">
          <a:extLst>
            <a:ext uri="{FF2B5EF4-FFF2-40B4-BE49-F238E27FC236}">
              <a16:creationId xmlns:a16="http://schemas.microsoft.com/office/drawing/2014/main" id="{BDC5B311-F1A5-441E-ADB9-5E1B28747D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69" name="Picture 5">
          <a:extLst>
            <a:ext uri="{FF2B5EF4-FFF2-40B4-BE49-F238E27FC236}">
              <a16:creationId xmlns:a16="http://schemas.microsoft.com/office/drawing/2014/main" id="{7EBE938A-98A0-4C5F-A28F-4386F44004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70" name="Picture 5">
          <a:extLst>
            <a:ext uri="{FF2B5EF4-FFF2-40B4-BE49-F238E27FC236}">
              <a16:creationId xmlns:a16="http://schemas.microsoft.com/office/drawing/2014/main" id="{39358B7A-16E1-40E8-B15A-05033BC124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71" name="Picture 5">
          <a:extLst>
            <a:ext uri="{FF2B5EF4-FFF2-40B4-BE49-F238E27FC236}">
              <a16:creationId xmlns:a16="http://schemas.microsoft.com/office/drawing/2014/main" id="{061365A8-6D4A-43B3-ABF8-F611132604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72" name="Picture 5">
          <a:extLst>
            <a:ext uri="{FF2B5EF4-FFF2-40B4-BE49-F238E27FC236}">
              <a16:creationId xmlns:a16="http://schemas.microsoft.com/office/drawing/2014/main" id="{0B44E80F-9FED-4250-BAB6-E341F4A80E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73" name="Picture 5">
          <a:extLst>
            <a:ext uri="{FF2B5EF4-FFF2-40B4-BE49-F238E27FC236}">
              <a16:creationId xmlns:a16="http://schemas.microsoft.com/office/drawing/2014/main" id="{84307CEC-3FC7-4073-9BD1-5F1888E334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74" name="Picture 5">
          <a:extLst>
            <a:ext uri="{FF2B5EF4-FFF2-40B4-BE49-F238E27FC236}">
              <a16:creationId xmlns:a16="http://schemas.microsoft.com/office/drawing/2014/main" id="{0EC3AA21-A6BB-4C4C-912C-1907F911EE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75" name="Picture 5">
          <a:extLst>
            <a:ext uri="{FF2B5EF4-FFF2-40B4-BE49-F238E27FC236}">
              <a16:creationId xmlns:a16="http://schemas.microsoft.com/office/drawing/2014/main" id="{D5026C33-6976-46BC-A644-28FC572648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76" name="Picture 5">
          <a:extLst>
            <a:ext uri="{FF2B5EF4-FFF2-40B4-BE49-F238E27FC236}">
              <a16:creationId xmlns:a16="http://schemas.microsoft.com/office/drawing/2014/main" id="{4A7DFCF7-7A5F-4868-B51E-A38602633E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77" name="Picture 5">
          <a:extLst>
            <a:ext uri="{FF2B5EF4-FFF2-40B4-BE49-F238E27FC236}">
              <a16:creationId xmlns:a16="http://schemas.microsoft.com/office/drawing/2014/main" id="{C582F089-E16B-4C42-9ED4-83C86170DA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78" name="Picture 5">
          <a:extLst>
            <a:ext uri="{FF2B5EF4-FFF2-40B4-BE49-F238E27FC236}">
              <a16:creationId xmlns:a16="http://schemas.microsoft.com/office/drawing/2014/main" id="{BD6EB4E2-56B7-4725-B538-C45A187184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79" name="Picture 5">
          <a:extLst>
            <a:ext uri="{FF2B5EF4-FFF2-40B4-BE49-F238E27FC236}">
              <a16:creationId xmlns:a16="http://schemas.microsoft.com/office/drawing/2014/main" id="{FBF60443-0253-4D93-B039-E466043DD9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80" name="Picture 5">
          <a:extLst>
            <a:ext uri="{FF2B5EF4-FFF2-40B4-BE49-F238E27FC236}">
              <a16:creationId xmlns:a16="http://schemas.microsoft.com/office/drawing/2014/main" id="{4E19299F-BF63-4036-A07D-499E8F1D5F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81" name="Picture 5">
          <a:extLst>
            <a:ext uri="{FF2B5EF4-FFF2-40B4-BE49-F238E27FC236}">
              <a16:creationId xmlns:a16="http://schemas.microsoft.com/office/drawing/2014/main" id="{C75A304B-D9EB-4C19-A3D2-2CCCD39B20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82" name="Picture 5">
          <a:extLst>
            <a:ext uri="{FF2B5EF4-FFF2-40B4-BE49-F238E27FC236}">
              <a16:creationId xmlns:a16="http://schemas.microsoft.com/office/drawing/2014/main" id="{13135B6D-0E70-4EF4-AED4-EA9B048C75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83" name="Picture 5">
          <a:extLst>
            <a:ext uri="{FF2B5EF4-FFF2-40B4-BE49-F238E27FC236}">
              <a16:creationId xmlns:a16="http://schemas.microsoft.com/office/drawing/2014/main" id="{C6EF6DF2-1906-48C3-88E4-AC4F3BC1DE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84" name="Picture 5">
          <a:extLst>
            <a:ext uri="{FF2B5EF4-FFF2-40B4-BE49-F238E27FC236}">
              <a16:creationId xmlns:a16="http://schemas.microsoft.com/office/drawing/2014/main" id="{1A38506F-425D-4474-8FCC-3DF2DAC012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85" name="Picture 5">
          <a:extLst>
            <a:ext uri="{FF2B5EF4-FFF2-40B4-BE49-F238E27FC236}">
              <a16:creationId xmlns:a16="http://schemas.microsoft.com/office/drawing/2014/main" id="{712DDF2D-2F0B-44C3-99D2-E57F09845A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86" name="Picture 5">
          <a:extLst>
            <a:ext uri="{FF2B5EF4-FFF2-40B4-BE49-F238E27FC236}">
              <a16:creationId xmlns:a16="http://schemas.microsoft.com/office/drawing/2014/main" id="{C5EC62C0-7D18-4B45-BE5B-DEA68175AF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87" name="Picture 5">
          <a:extLst>
            <a:ext uri="{FF2B5EF4-FFF2-40B4-BE49-F238E27FC236}">
              <a16:creationId xmlns:a16="http://schemas.microsoft.com/office/drawing/2014/main" id="{E5E11754-AA6D-4AB1-A3DE-30B8C58883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88" name="Picture 5">
          <a:extLst>
            <a:ext uri="{FF2B5EF4-FFF2-40B4-BE49-F238E27FC236}">
              <a16:creationId xmlns:a16="http://schemas.microsoft.com/office/drawing/2014/main" id="{166575DB-7BD5-4627-924E-213B7A755F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89" name="Picture 5">
          <a:extLst>
            <a:ext uri="{FF2B5EF4-FFF2-40B4-BE49-F238E27FC236}">
              <a16:creationId xmlns:a16="http://schemas.microsoft.com/office/drawing/2014/main" id="{F705D77E-444B-4AA5-BF11-6C290BB8A3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90" name="Picture 5">
          <a:extLst>
            <a:ext uri="{FF2B5EF4-FFF2-40B4-BE49-F238E27FC236}">
              <a16:creationId xmlns:a16="http://schemas.microsoft.com/office/drawing/2014/main" id="{0EB52C1F-7492-4BD0-83FD-F7748E4BBF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91" name="Picture 5">
          <a:extLst>
            <a:ext uri="{FF2B5EF4-FFF2-40B4-BE49-F238E27FC236}">
              <a16:creationId xmlns:a16="http://schemas.microsoft.com/office/drawing/2014/main" id="{2CA10674-D599-4109-BB88-A58D258F93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92" name="Picture 5">
          <a:extLst>
            <a:ext uri="{FF2B5EF4-FFF2-40B4-BE49-F238E27FC236}">
              <a16:creationId xmlns:a16="http://schemas.microsoft.com/office/drawing/2014/main" id="{755FB038-4EE2-46FE-8463-467DC5D39A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93" name="Picture 5">
          <a:extLst>
            <a:ext uri="{FF2B5EF4-FFF2-40B4-BE49-F238E27FC236}">
              <a16:creationId xmlns:a16="http://schemas.microsoft.com/office/drawing/2014/main" id="{084EC6C2-F504-43C3-B650-E08512092F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94" name="Picture 5">
          <a:extLst>
            <a:ext uri="{FF2B5EF4-FFF2-40B4-BE49-F238E27FC236}">
              <a16:creationId xmlns:a16="http://schemas.microsoft.com/office/drawing/2014/main" id="{E1EDFE34-D99A-42A8-9DEC-B62619CF9F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95" name="Picture 5">
          <a:extLst>
            <a:ext uri="{FF2B5EF4-FFF2-40B4-BE49-F238E27FC236}">
              <a16:creationId xmlns:a16="http://schemas.microsoft.com/office/drawing/2014/main" id="{92C982DD-5986-4AEE-AFC6-EB9B4DBE05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96" name="Picture 5">
          <a:extLst>
            <a:ext uri="{FF2B5EF4-FFF2-40B4-BE49-F238E27FC236}">
              <a16:creationId xmlns:a16="http://schemas.microsoft.com/office/drawing/2014/main" id="{FE55497F-2171-40B8-8CF6-5E510A1181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97" name="Picture 5">
          <a:extLst>
            <a:ext uri="{FF2B5EF4-FFF2-40B4-BE49-F238E27FC236}">
              <a16:creationId xmlns:a16="http://schemas.microsoft.com/office/drawing/2014/main" id="{9245FB90-3625-46B0-A36D-62B0C3FB92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98" name="Picture 5">
          <a:extLst>
            <a:ext uri="{FF2B5EF4-FFF2-40B4-BE49-F238E27FC236}">
              <a16:creationId xmlns:a16="http://schemas.microsoft.com/office/drawing/2014/main" id="{9EDBDBE3-218C-4F38-A0A3-B82FC483CD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199" name="Picture 5">
          <a:extLst>
            <a:ext uri="{FF2B5EF4-FFF2-40B4-BE49-F238E27FC236}">
              <a16:creationId xmlns:a16="http://schemas.microsoft.com/office/drawing/2014/main" id="{4FA670D2-16FF-408B-B972-EE893C48E5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00" name="Picture 5">
          <a:extLst>
            <a:ext uri="{FF2B5EF4-FFF2-40B4-BE49-F238E27FC236}">
              <a16:creationId xmlns:a16="http://schemas.microsoft.com/office/drawing/2014/main" id="{B85E03F9-B85F-4562-A0BA-18E6BA0F36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01" name="Picture 5">
          <a:extLst>
            <a:ext uri="{FF2B5EF4-FFF2-40B4-BE49-F238E27FC236}">
              <a16:creationId xmlns:a16="http://schemas.microsoft.com/office/drawing/2014/main" id="{3536D35D-D524-44C9-82BA-45A108C68C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02" name="Picture 5">
          <a:extLst>
            <a:ext uri="{FF2B5EF4-FFF2-40B4-BE49-F238E27FC236}">
              <a16:creationId xmlns:a16="http://schemas.microsoft.com/office/drawing/2014/main" id="{8CCFBF25-EE8D-4208-9151-CB2BA497B5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03" name="Picture 5">
          <a:extLst>
            <a:ext uri="{FF2B5EF4-FFF2-40B4-BE49-F238E27FC236}">
              <a16:creationId xmlns:a16="http://schemas.microsoft.com/office/drawing/2014/main" id="{67EB545A-6EA0-4E04-8293-7FA9FA7FB4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04" name="Picture 5">
          <a:extLst>
            <a:ext uri="{FF2B5EF4-FFF2-40B4-BE49-F238E27FC236}">
              <a16:creationId xmlns:a16="http://schemas.microsoft.com/office/drawing/2014/main" id="{36CE61AB-8639-407C-A7A5-31CB1770AD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05" name="Picture 5">
          <a:extLst>
            <a:ext uri="{FF2B5EF4-FFF2-40B4-BE49-F238E27FC236}">
              <a16:creationId xmlns:a16="http://schemas.microsoft.com/office/drawing/2014/main" id="{B8C0C99C-9754-44CE-8EA7-EBB81ACFFE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06" name="Picture 5">
          <a:extLst>
            <a:ext uri="{FF2B5EF4-FFF2-40B4-BE49-F238E27FC236}">
              <a16:creationId xmlns:a16="http://schemas.microsoft.com/office/drawing/2014/main" id="{6678B530-986E-49CC-8F0A-9AF8FBF282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07" name="Picture 5">
          <a:extLst>
            <a:ext uri="{FF2B5EF4-FFF2-40B4-BE49-F238E27FC236}">
              <a16:creationId xmlns:a16="http://schemas.microsoft.com/office/drawing/2014/main" id="{2FD28A5C-A8C2-42A0-A412-4EC6558A22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08" name="Picture 5">
          <a:extLst>
            <a:ext uri="{FF2B5EF4-FFF2-40B4-BE49-F238E27FC236}">
              <a16:creationId xmlns:a16="http://schemas.microsoft.com/office/drawing/2014/main" id="{4BD978E2-9232-4477-97AC-4FCCAE0BFE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09" name="Picture 5">
          <a:extLst>
            <a:ext uri="{FF2B5EF4-FFF2-40B4-BE49-F238E27FC236}">
              <a16:creationId xmlns:a16="http://schemas.microsoft.com/office/drawing/2014/main" id="{7D362ED3-BF91-4C6D-92F1-8208022410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10" name="Picture 5">
          <a:extLst>
            <a:ext uri="{FF2B5EF4-FFF2-40B4-BE49-F238E27FC236}">
              <a16:creationId xmlns:a16="http://schemas.microsoft.com/office/drawing/2014/main" id="{2ECB8509-A9B1-4B4C-A174-25BE805EEC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11" name="Picture 5">
          <a:extLst>
            <a:ext uri="{FF2B5EF4-FFF2-40B4-BE49-F238E27FC236}">
              <a16:creationId xmlns:a16="http://schemas.microsoft.com/office/drawing/2014/main" id="{D3281D20-958E-4B17-8E12-283D53CA70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12" name="Picture 5">
          <a:extLst>
            <a:ext uri="{FF2B5EF4-FFF2-40B4-BE49-F238E27FC236}">
              <a16:creationId xmlns:a16="http://schemas.microsoft.com/office/drawing/2014/main" id="{5BF5D0C9-9754-41C0-888B-8D2885D4F1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13" name="Picture 5">
          <a:extLst>
            <a:ext uri="{FF2B5EF4-FFF2-40B4-BE49-F238E27FC236}">
              <a16:creationId xmlns:a16="http://schemas.microsoft.com/office/drawing/2014/main" id="{4BB7AC2E-53B6-485F-AEC1-9CB39F208E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14" name="Picture 5">
          <a:extLst>
            <a:ext uri="{FF2B5EF4-FFF2-40B4-BE49-F238E27FC236}">
              <a16:creationId xmlns:a16="http://schemas.microsoft.com/office/drawing/2014/main" id="{E455C2B6-3D57-4BF4-880C-FDFA07573B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15" name="Picture 5">
          <a:extLst>
            <a:ext uri="{FF2B5EF4-FFF2-40B4-BE49-F238E27FC236}">
              <a16:creationId xmlns:a16="http://schemas.microsoft.com/office/drawing/2014/main" id="{472A2629-7F2A-4170-8C26-EFFC9C6AAD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16" name="Picture 5">
          <a:extLst>
            <a:ext uri="{FF2B5EF4-FFF2-40B4-BE49-F238E27FC236}">
              <a16:creationId xmlns:a16="http://schemas.microsoft.com/office/drawing/2014/main" id="{8409AAB6-04AE-4D56-989C-B83724435F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17" name="Picture 5">
          <a:extLst>
            <a:ext uri="{FF2B5EF4-FFF2-40B4-BE49-F238E27FC236}">
              <a16:creationId xmlns:a16="http://schemas.microsoft.com/office/drawing/2014/main" id="{F20CCA01-C756-474C-9EB9-502B656F06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18" name="Picture 5">
          <a:extLst>
            <a:ext uri="{FF2B5EF4-FFF2-40B4-BE49-F238E27FC236}">
              <a16:creationId xmlns:a16="http://schemas.microsoft.com/office/drawing/2014/main" id="{E8C3CF2E-9FC2-41EC-A662-C1083AF8D7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19" name="Picture 5">
          <a:extLst>
            <a:ext uri="{FF2B5EF4-FFF2-40B4-BE49-F238E27FC236}">
              <a16:creationId xmlns:a16="http://schemas.microsoft.com/office/drawing/2014/main" id="{989F797F-E4C5-476F-8F0F-0FEB847A12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20" name="Picture 5">
          <a:extLst>
            <a:ext uri="{FF2B5EF4-FFF2-40B4-BE49-F238E27FC236}">
              <a16:creationId xmlns:a16="http://schemas.microsoft.com/office/drawing/2014/main" id="{4D4E5AF7-988E-4AA8-98AD-EA53C92E3E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21" name="Picture 5">
          <a:extLst>
            <a:ext uri="{FF2B5EF4-FFF2-40B4-BE49-F238E27FC236}">
              <a16:creationId xmlns:a16="http://schemas.microsoft.com/office/drawing/2014/main" id="{AEF2B0E6-E623-4168-80E9-311080F6D5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22" name="Picture 5">
          <a:extLst>
            <a:ext uri="{FF2B5EF4-FFF2-40B4-BE49-F238E27FC236}">
              <a16:creationId xmlns:a16="http://schemas.microsoft.com/office/drawing/2014/main" id="{F8E696AB-9DC9-41E7-BA88-402C7AF946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23" name="Picture 5">
          <a:extLst>
            <a:ext uri="{FF2B5EF4-FFF2-40B4-BE49-F238E27FC236}">
              <a16:creationId xmlns:a16="http://schemas.microsoft.com/office/drawing/2014/main" id="{783F87BC-2856-4C67-A030-CBC298E57E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24" name="Picture 5">
          <a:extLst>
            <a:ext uri="{FF2B5EF4-FFF2-40B4-BE49-F238E27FC236}">
              <a16:creationId xmlns:a16="http://schemas.microsoft.com/office/drawing/2014/main" id="{BE75ABC2-86DC-4BA6-9192-E2F8FEC601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25" name="Picture 5">
          <a:extLst>
            <a:ext uri="{FF2B5EF4-FFF2-40B4-BE49-F238E27FC236}">
              <a16:creationId xmlns:a16="http://schemas.microsoft.com/office/drawing/2014/main" id="{97F18A0A-021F-4180-AAA9-B58AA6A59C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26" name="Picture 5">
          <a:extLst>
            <a:ext uri="{FF2B5EF4-FFF2-40B4-BE49-F238E27FC236}">
              <a16:creationId xmlns:a16="http://schemas.microsoft.com/office/drawing/2014/main" id="{7DE754DB-DAB0-4D92-970B-BEA75D47D5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27" name="Picture 5">
          <a:extLst>
            <a:ext uri="{FF2B5EF4-FFF2-40B4-BE49-F238E27FC236}">
              <a16:creationId xmlns:a16="http://schemas.microsoft.com/office/drawing/2014/main" id="{2C470E1E-B77F-4F3F-B441-DDD78A623C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28" name="Picture 5">
          <a:extLst>
            <a:ext uri="{FF2B5EF4-FFF2-40B4-BE49-F238E27FC236}">
              <a16:creationId xmlns:a16="http://schemas.microsoft.com/office/drawing/2014/main" id="{2412B34A-C975-4C49-8E73-6C042BE2CA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29" name="Picture 5">
          <a:extLst>
            <a:ext uri="{FF2B5EF4-FFF2-40B4-BE49-F238E27FC236}">
              <a16:creationId xmlns:a16="http://schemas.microsoft.com/office/drawing/2014/main" id="{67429D41-02B1-4776-BBEE-1050B8B316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30" name="Picture 5">
          <a:extLst>
            <a:ext uri="{FF2B5EF4-FFF2-40B4-BE49-F238E27FC236}">
              <a16:creationId xmlns:a16="http://schemas.microsoft.com/office/drawing/2014/main" id="{50161288-95A2-47DA-A184-212D0CD0C0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31" name="Picture 5">
          <a:extLst>
            <a:ext uri="{FF2B5EF4-FFF2-40B4-BE49-F238E27FC236}">
              <a16:creationId xmlns:a16="http://schemas.microsoft.com/office/drawing/2014/main" id="{1A7C0AE0-9544-4977-9BB1-4C76C33CB8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32" name="Picture 5">
          <a:extLst>
            <a:ext uri="{FF2B5EF4-FFF2-40B4-BE49-F238E27FC236}">
              <a16:creationId xmlns:a16="http://schemas.microsoft.com/office/drawing/2014/main" id="{4DF2F9BD-3F2F-4832-8D2B-96D4E81266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33" name="Picture 5">
          <a:extLst>
            <a:ext uri="{FF2B5EF4-FFF2-40B4-BE49-F238E27FC236}">
              <a16:creationId xmlns:a16="http://schemas.microsoft.com/office/drawing/2014/main" id="{300BC726-7CD6-4FBD-BA54-6C8B42DCD1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34" name="Picture 5">
          <a:extLst>
            <a:ext uri="{FF2B5EF4-FFF2-40B4-BE49-F238E27FC236}">
              <a16:creationId xmlns:a16="http://schemas.microsoft.com/office/drawing/2014/main" id="{8AF6464A-30C0-4524-A942-6FB73ADA6E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35" name="Picture 5">
          <a:extLst>
            <a:ext uri="{FF2B5EF4-FFF2-40B4-BE49-F238E27FC236}">
              <a16:creationId xmlns:a16="http://schemas.microsoft.com/office/drawing/2014/main" id="{58C88D41-694A-49DD-ACDD-2F7528840C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36" name="Picture 5">
          <a:extLst>
            <a:ext uri="{FF2B5EF4-FFF2-40B4-BE49-F238E27FC236}">
              <a16:creationId xmlns:a16="http://schemas.microsoft.com/office/drawing/2014/main" id="{CDE23ED4-0A75-44F6-ACB8-86C6EE4A46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37" name="Picture 5">
          <a:extLst>
            <a:ext uri="{FF2B5EF4-FFF2-40B4-BE49-F238E27FC236}">
              <a16:creationId xmlns:a16="http://schemas.microsoft.com/office/drawing/2014/main" id="{2F5A9B00-3AAF-439F-AD2B-5517B207E8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38" name="Picture 5">
          <a:extLst>
            <a:ext uri="{FF2B5EF4-FFF2-40B4-BE49-F238E27FC236}">
              <a16:creationId xmlns:a16="http://schemas.microsoft.com/office/drawing/2014/main" id="{6E448E25-6B42-4D75-BA98-8680305652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39" name="Picture 5">
          <a:extLst>
            <a:ext uri="{FF2B5EF4-FFF2-40B4-BE49-F238E27FC236}">
              <a16:creationId xmlns:a16="http://schemas.microsoft.com/office/drawing/2014/main" id="{893F9500-FE8B-4D58-B141-C2584A4FFA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40" name="Picture 5">
          <a:extLst>
            <a:ext uri="{FF2B5EF4-FFF2-40B4-BE49-F238E27FC236}">
              <a16:creationId xmlns:a16="http://schemas.microsoft.com/office/drawing/2014/main" id="{88439768-0763-4F18-B7DE-15713BA6B2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41" name="Picture 5">
          <a:extLst>
            <a:ext uri="{FF2B5EF4-FFF2-40B4-BE49-F238E27FC236}">
              <a16:creationId xmlns:a16="http://schemas.microsoft.com/office/drawing/2014/main" id="{0DB84293-FBA5-45EA-8F8C-F58B2E4B54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42" name="Picture 5">
          <a:extLst>
            <a:ext uri="{FF2B5EF4-FFF2-40B4-BE49-F238E27FC236}">
              <a16:creationId xmlns:a16="http://schemas.microsoft.com/office/drawing/2014/main" id="{BE8218BC-297D-44B4-A1DA-21B136BA29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43" name="Picture 5">
          <a:extLst>
            <a:ext uri="{FF2B5EF4-FFF2-40B4-BE49-F238E27FC236}">
              <a16:creationId xmlns:a16="http://schemas.microsoft.com/office/drawing/2014/main" id="{8212BD70-CFBB-4DEE-9ABD-7BC3489EF9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44" name="Picture 5">
          <a:extLst>
            <a:ext uri="{FF2B5EF4-FFF2-40B4-BE49-F238E27FC236}">
              <a16:creationId xmlns:a16="http://schemas.microsoft.com/office/drawing/2014/main" id="{9EF5098A-AF64-4622-B670-3565F948B8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45" name="Picture 5">
          <a:extLst>
            <a:ext uri="{FF2B5EF4-FFF2-40B4-BE49-F238E27FC236}">
              <a16:creationId xmlns:a16="http://schemas.microsoft.com/office/drawing/2014/main" id="{C03DBB13-6F68-4082-840E-5D95C8E9EA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46" name="Picture 5">
          <a:extLst>
            <a:ext uri="{FF2B5EF4-FFF2-40B4-BE49-F238E27FC236}">
              <a16:creationId xmlns:a16="http://schemas.microsoft.com/office/drawing/2014/main" id="{AFF49FEE-9641-4943-9140-3FA500039B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47" name="Picture 5">
          <a:extLst>
            <a:ext uri="{FF2B5EF4-FFF2-40B4-BE49-F238E27FC236}">
              <a16:creationId xmlns:a16="http://schemas.microsoft.com/office/drawing/2014/main" id="{AA9BF014-B72D-4678-AB43-A87B430090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48" name="Picture 5">
          <a:extLst>
            <a:ext uri="{FF2B5EF4-FFF2-40B4-BE49-F238E27FC236}">
              <a16:creationId xmlns:a16="http://schemas.microsoft.com/office/drawing/2014/main" id="{C70366E8-2D7D-4826-A077-7D6C385D5F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49" name="Picture 5">
          <a:extLst>
            <a:ext uri="{FF2B5EF4-FFF2-40B4-BE49-F238E27FC236}">
              <a16:creationId xmlns:a16="http://schemas.microsoft.com/office/drawing/2014/main" id="{87704261-2662-43EB-9792-EB89BE5FDF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50" name="Picture 5">
          <a:extLst>
            <a:ext uri="{FF2B5EF4-FFF2-40B4-BE49-F238E27FC236}">
              <a16:creationId xmlns:a16="http://schemas.microsoft.com/office/drawing/2014/main" id="{9D5FFC87-4E32-47AE-B2EE-9A8285F86F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51" name="Picture 5">
          <a:extLst>
            <a:ext uri="{FF2B5EF4-FFF2-40B4-BE49-F238E27FC236}">
              <a16:creationId xmlns:a16="http://schemas.microsoft.com/office/drawing/2014/main" id="{4D92349F-1B68-4883-969A-53A2DA292B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52" name="Picture 5">
          <a:extLst>
            <a:ext uri="{FF2B5EF4-FFF2-40B4-BE49-F238E27FC236}">
              <a16:creationId xmlns:a16="http://schemas.microsoft.com/office/drawing/2014/main" id="{8F4583EF-D7BC-45AB-A5A8-B147A79CE7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53" name="Picture 5">
          <a:extLst>
            <a:ext uri="{FF2B5EF4-FFF2-40B4-BE49-F238E27FC236}">
              <a16:creationId xmlns:a16="http://schemas.microsoft.com/office/drawing/2014/main" id="{BEE97956-85FA-457B-946C-72E2DB2C83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54" name="Picture 5">
          <a:extLst>
            <a:ext uri="{FF2B5EF4-FFF2-40B4-BE49-F238E27FC236}">
              <a16:creationId xmlns:a16="http://schemas.microsoft.com/office/drawing/2014/main" id="{5FC67566-7DA5-4CED-8111-B082FC4CDD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55" name="Picture 5">
          <a:extLst>
            <a:ext uri="{FF2B5EF4-FFF2-40B4-BE49-F238E27FC236}">
              <a16:creationId xmlns:a16="http://schemas.microsoft.com/office/drawing/2014/main" id="{05AC0059-06C3-4222-9C9C-71FAB98282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56" name="Picture 5">
          <a:extLst>
            <a:ext uri="{FF2B5EF4-FFF2-40B4-BE49-F238E27FC236}">
              <a16:creationId xmlns:a16="http://schemas.microsoft.com/office/drawing/2014/main" id="{4DCDDF73-3F52-4035-8C47-31D8F1ECC6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57" name="Picture 5">
          <a:extLst>
            <a:ext uri="{FF2B5EF4-FFF2-40B4-BE49-F238E27FC236}">
              <a16:creationId xmlns:a16="http://schemas.microsoft.com/office/drawing/2014/main" id="{5233BD58-4D8F-4D71-9A9D-A1D9079C45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58" name="Picture 5">
          <a:extLst>
            <a:ext uri="{FF2B5EF4-FFF2-40B4-BE49-F238E27FC236}">
              <a16:creationId xmlns:a16="http://schemas.microsoft.com/office/drawing/2014/main" id="{1E8A3E4B-7200-42CB-9ADF-F67D9C70AB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59" name="Picture 5">
          <a:extLst>
            <a:ext uri="{FF2B5EF4-FFF2-40B4-BE49-F238E27FC236}">
              <a16:creationId xmlns:a16="http://schemas.microsoft.com/office/drawing/2014/main" id="{8C5A2484-B7E3-439E-BC5C-D29BF57593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60" name="Picture 5">
          <a:extLst>
            <a:ext uri="{FF2B5EF4-FFF2-40B4-BE49-F238E27FC236}">
              <a16:creationId xmlns:a16="http://schemas.microsoft.com/office/drawing/2014/main" id="{1EA65885-F6A7-406D-B37F-7E92F209D4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11625</xdr:rowOff>
    </xdr:to>
    <xdr:pic>
      <xdr:nvPicPr>
        <xdr:cNvPr id="1261" name="Picture 5">
          <a:extLst>
            <a:ext uri="{FF2B5EF4-FFF2-40B4-BE49-F238E27FC236}">
              <a16:creationId xmlns:a16="http://schemas.microsoft.com/office/drawing/2014/main" id="{529F0EFA-3C72-4178-A5B3-8AC17EFFF1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B148EA71-4B5B-4ABA-AC1C-78D33E5ECC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B86976D-A48F-41FC-90FF-B887626E60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91D011BD-EAF6-4A3B-8E77-F143515ED0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BD5E02FC-E5D7-408B-9031-FB323F18FE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F72D2D9-777B-4A3F-B042-9C2EB68BB4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FD7A1755-0525-47D7-B84A-54828CFE19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C6213B1E-4D59-4D8D-B194-B9452BA051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B7C010FC-1196-4AEC-8C1A-CAF2CB5939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6D3B4A31-48CD-4941-B96C-F691B6D959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59D30854-7194-4F35-9E7A-42BBF4AD0E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C56AB9D3-7D30-41D0-8F2F-3635415B90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AE8CDCEC-9FC0-4853-BCF7-68DF91EDDC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5E46DB1F-8357-4D5D-B8F7-AC66636543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7CCD032A-2DCC-417B-AD80-A426AF2B3E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56098377-EFF1-425A-8382-2245026C1D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id="{5787134E-87A3-49AA-9461-EDCCDBE6BF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5535F892-8557-494C-8B26-1C0B376647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" name="Picture 5">
          <a:extLst>
            <a:ext uri="{FF2B5EF4-FFF2-40B4-BE49-F238E27FC236}">
              <a16:creationId xmlns:a16="http://schemas.microsoft.com/office/drawing/2014/main" id="{80E7632A-F931-4B06-ADDE-B987370738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A0240D6D-9585-451F-8214-9B3B9F547F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" name="Picture 5">
          <a:extLst>
            <a:ext uri="{FF2B5EF4-FFF2-40B4-BE49-F238E27FC236}">
              <a16:creationId xmlns:a16="http://schemas.microsoft.com/office/drawing/2014/main" id="{E74614E4-E78C-4F38-97F6-39674035E4C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AE857AB3-61D6-4DA8-A926-1E293525CE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" name="Picture 5">
          <a:extLst>
            <a:ext uri="{FF2B5EF4-FFF2-40B4-BE49-F238E27FC236}">
              <a16:creationId xmlns:a16="http://schemas.microsoft.com/office/drawing/2014/main" id="{8D10162E-AA5A-40D3-9972-0A9D8FC3A0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" name="Picture 5">
          <a:extLst>
            <a:ext uri="{FF2B5EF4-FFF2-40B4-BE49-F238E27FC236}">
              <a16:creationId xmlns:a16="http://schemas.microsoft.com/office/drawing/2014/main" id="{904DD81F-91CA-469D-AF7C-ADB0A72E91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" name="Picture 5">
          <a:extLst>
            <a:ext uri="{FF2B5EF4-FFF2-40B4-BE49-F238E27FC236}">
              <a16:creationId xmlns:a16="http://schemas.microsoft.com/office/drawing/2014/main" id="{0AA55746-9394-4573-BDAA-E542CBF38B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52A4BB3E-D633-421F-896B-FAB64D4D24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" name="Picture 5">
          <a:extLst>
            <a:ext uri="{FF2B5EF4-FFF2-40B4-BE49-F238E27FC236}">
              <a16:creationId xmlns:a16="http://schemas.microsoft.com/office/drawing/2014/main" id="{FEBE9649-3BB2-4258-8833-F8EE3B46FB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id="{AE728715-5175-4FA5-BE0D-A2BB0C9E30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" name="Picture 5">
          <a:extLst>
            <a:ext uri="{FF2B5EF4-FFF2-40B4-BE49-F238E27FC236}">
              <a16:creationId xmlns:a16="http://schemas.microsoft.com/office/drawing/2014/main" id="{EE78EA11-8C53-4AB6-8589-B252973F94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D64E9B7B-246B-4075-9A16-A8673F5794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B51E3AEB-1462-487B-95E3-0292412D6D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" name="Picture 5">
          <a:extLst>
            <a:ext uri="{FF2B5EF4-FFF2-40B4-BE49-F238E27FC236}">
              <a16:creationId xmlns:a16="http://schemas.microsoft.com/office/drawing/2014/main" id="{237014F8-24DA-4B87-9FBA-AB0A503F6B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" name="Picture 5">
          <a:extLst>
            <a:ext uri="{FF2B5EF4-FFF2-40B4-BE49-F238E27FC236}">
              <a16:creationId xmlns:a16="http://schemas.microsoft.com/office/drawing/2014/main" id="{1AF24393-71E2-4F9B-91DB-D37D263257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id="{FE7B6D75-3545-41DD-B6B3-39B6DC2A88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" name="Picture 5">
          <a:extLst>
            <a:ext uri="{FF2B5EF4-FFF2-40B4-BE49-F238E27FC236}">
              <a16:creationId xmlns:a16="http://schemas.microsoft.com/office/drawing/2014/main" id="{F883082C-98C7-47FF-992D-5A976EE70A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id="{831FC287-AF1C-4C6D-A9CC-2B6A9B67A9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" name="Picture 5">
          <a:extLst>
            <a:ext uri="{FF2B5EF4-FFF2-40B4-BE49-F238E27FC236}">
              <a16:creationId xmlns:a16="http://schemas.microsoft.com/office/drawing/2014/main" id="{8632966D-A294-4F5E-A78A-37940FF44C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" name="Picture 5">
          <a:extLst>
            <a:ext uri="{FF2B5EF4-FFF2-40B4-BE49-F238E27FC236}">
              <a16:creationId xmlns:a16="http://schemas.microsoft.com/office/drawing/2014/main" id="{CBEC6AB2-841D-4831-A61E-7E8B5AF885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id="{B876625B-5443-4DBF-90F3-E70DD0EF32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" name="Picture 5">
          <a:extLst>
            <a:ext uri="{FF2B5EF4-FFF2-40B4-BE49-F238E27FC236}">
              <a16:creationId xmlns:a16="http://schemas.microsoft.com/office/drawing/2014/main" id="{7F307761-C22A-4BD4-B22D-8B1D712002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" name="Picture 5">
          <a:extLst>
            <a:ext uri="{FF2B5EF4-FFF2-40B4-BE49-F238E27FC236}">
              <a16:creationId xmlns:a16="http://schemas.microsoft.com/office/drawing/2014/main" id="{82031273-A785-43FF-81A7-348FAE546A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" name="Picture 5">
          <a:extLst>
            <a:ext uri="{FF2B5EF4-FFF2-40B4-BE49-F238E27FC236}">
              <a16:creationId xmlns:a16="http://schemas.microsoft.com/office/drawing/2014/main" id="{12087712-68CC-4EB5-998F-20DC8B2E0F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" name="Picture 5">
          <a:extLst>
            <a:ext uri="{FF2B5EF4-FFF2-40B4-BE49-F238E27FC236}">
              <a16:creationId xmlns:a16="http://schemas.microsoft.com/office/drawing/2014/main" id="{12F50643-0111-45C6-8054-667DC164C6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" name="Picture 5">
          <a:extLst>
            <a:ext uri="{FF2B5EF4-FFF2-40B4-BE49-F238E27FC236}">
              <a16:creationId xmlns:a16="http://schemas.microsoft.com/office/drawing/2014/main" id="{6457908F-DE41-4D50-A288-CA98A7ADD3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" name="Picture 5">
          <a:extLst>
            <a:ext uri="{FF2B5EF4-FFF2-40B4-BE49-F238E27FC236}">
              <a16:creationId xmlns:a16="http://schemas.microsoft.com/office/drawing/2014/main" id="{D64CB9D0-E67B-4421-A67E-0000711753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" name="Picture 5">
          <a:extLst>
            <a:ext uri="{FF2B5EF4-FFF2-40B4-BE49-F238E27FC236}">
              <a16:creationId xmlns:a16="http://schemas.microsoft.com/office/drawing/2014/main" id="{23029F41-B486-4AE8-8E01-76F247F0B4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" name="Picture 5">
          <a:extLst>
            <a:ext uri="{FF2B5EF4-FFF2-40B4-BE49-F238E27FC236}">
              <a16:creationId xmlns:a16="http://schemas.microsoft.com/office/drawing/2014/main" id="{FBBB48B8-0989-4F53-B202-BBD62457C5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" name="Picture 5">
          <a:extLst>
            <a:ext uri="{FF2B5EF4-FFF2-40B4-BE49-F238E27FC236}">
              <a16:creationId xmlns:a16="http://schemas.microsoft.com/office/drawing/2014/main" id="{77042406-02C7-4B04-BD16-4AA85CBA48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" name="Picture 5">
          <a:extLst>
            <a:ext uri="{FF2B5EF4-FFF2-40B4-BE49-F238E27FC236}">
              <a16:creationId xmlns:a16="http://schemas.microsoft.com/office/drawing/2014/main" id="{407AF206-5E2A-40B0-9677-6F51FED276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" name="Picture 5">
          <a:extLst>
            <a:ext uri="{FF2B5EF4-FFF2-40B4-BE49-F238E27FC236}">
              <a16:creationId xmlns:a16="http://schemas.microsoft.com/office/drawing/2014/main" id="{B858FB1A-FCC0-45E5-BAD4-7FFBAF19CE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" name="Picture 5">
          <a:extLst>
            <a:ext uri="{FF2B5EF4-FFF2-40B4-BE49-F238E27FC236}">
              <a16:creationId xmlns:a16="http://schemas.microsoft.com/office/drawing/2014/main" id="{FC04AF26-7625-43D4-AC72-5CCD5D05D8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" name="Picture 5">
          <a:extLst>
            <a:ext uri="{FF2B5EF4-FFF2-40B4-BE49-F238E27FC236}">
              <a16:creationId xmlns:a16="http://schemas.microsoft.com/office/drawing/2014/main" id="{1AABD424-3B49-41E4-B171-7FAB2FBB13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" name="Picture 5">
          <a:extLst>
            <a:ext uri="{FF2B5EF4-FFF2-40B4-BE49-F238E27FC236}">
              <a16:creationId xmlns:a16="http://schemas.microsoft.com/office/drawing/2014/main" id="{C7D6DC60-079E-4249-A546-65AD5F06A0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" name="Picture 5">
          <a:extLst>
            <a:ext uri="{FF2B5EF4-FFF2-40B4-BE49-F238E27FC236}">
              <a16:creationId xmlns:a16="http://schemas.microsoft.com/office/drawing/2014/main" id="{885808C7-E5E3-4F82-A669-BCFAF9CBA7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5ECBFA0C-3880-42D6-BFF5-369EF18710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" name="Picture 5">
          <a:extLst>
            <a:ext uri="{FF2B5EF4-FFF2-40B4-BE49-F238E27FC236}">
              <a16:creationId xmlns:a16="http://schemas.microsoft.com/office/drawing/2014/main" id="{0C713EC5-336D-4569-89DB-BF55E75536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" name="Picture 5">
          <a:extLst>
            <a:ext uri="{FF2B5EF4-FFF2-40B4-BE49-F238E27FC236}">
              <a16:creationId xmlns:a16="http://schemas.microsoft.com/office/drawing/2014/main" id="{A6538E70-326B-47EE-B49B-9F1A50E82E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" name="Picture 5">
          <a:extLst>
            <a:ext uri="{FF2B5EF4-FFF2-40B4-BE49-F238E27FC236}">
              <a16:creationId xmlns:a16="http://schemas.microsoft.com/office/drawing/2014/main" id="{DBA42BD9-5DCD-4514-A89C-827DCCB971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" name="Picture 5">
          <a:extLst>
            <a:ext uri="{FF2B5EF4-FFF2-40B4-BE49-F238E27FC236}">
              <a16:creationId xmlns:a16="http://schemas.microsoft.com/office/drawing/2014/main" id="{620BF1B9-43A7-4B7B-81B7-80986B336B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" name="Picture 5">
          <a:extLst>
            <a:ext uri="{FF2B5EF4-FFF2-40B4-BE49-F238E27FC236}">
              <a16:creationId xmlns:a16="http://schemas.microsoft.com/office/drawing/2014/main" id="{8C8517A2-F97A-4B22-84BB-92C31A2006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" name="Picture 5">
          <a:extLst>
            <a:ext uri="{FF2B5EF4-FFF2-40B4-BE49-F238E27FC236}">
              <a16:creationId xmlns:a16="http://schemas.microsoft.com/office/drawing/2014/main" id="{DE570F06-73DF-4818-89ED-17039F5213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" name="Picture 5">
          <a:extLst>
            <a:ext uri="{FF2B5EF4-FFF2-40B4-BE49-F238E27FC236}">
              <a16:creationId xmlns:a16="http://schemas.microsoft.com/office/drawing/2014/main" id="{92EF60D5-D2B2-4E6A-B962-6FF3D5A377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" name="Picture 5">
          <a:extLst>
            <a:ext uri="{FF2B5EF4-FFF2-40B4-BE49-F238E27FC236}">
              <a16:creationId xmlns:a16="http://schemas.microsoft.com/office/drawing/2014/main" id="{B2E8C7BB-FB94-4FF5-914D-8F59E36DB4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" name="Picture 5">
          <a:extLst>
            <a:ext uri="{FF2B5EF4-FFF2-40B4-BE49-F238E27FC236}">
              <a16:creationId xmlns:a16="http://schemas.microsoft.com/office/drawing/2014/main" id="{394C0601-CAD3-42E3-8C42-BB720AC7C6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" name="Picture 5">
          <a:extLst>
            <a:ext uri="{FF2B5EF4-FFF2-40B4-BE49-F238E27FC236}">
              <a16:creationId xmlns:a16="http://schemas.microsoft.com/office/drawing/2014/main" id="{3E4F39C8-0DF6-4307-9D0B-C9160D9B32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" name="Picture 5">
          <a:extLst>
            <a:ext uri="{FF2B5EF4-FFF2-40B4-BE49-F238E27FC236}">
              <a16:creationId xmlns:a16="http://schemas.microsoft.com/office/drawing/2014/main" id="{3E5EC90C-0D1E-41EF-BEFF-6103EAF0DC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" name="Picture 5">
          <a:extLst>
            <a:ext uri="{FF2B5EF4-FFF2-40B4-BE49-F238E27FC236}">
              <a16:creationId xmlns:a16="http://schemas.microsoft.com/office/drawing/2014/main" id="{DBD3EB12-DA9F-4F97-996C-02FEBF2060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" name="Picture 5">
          <a:extLst>
            <a:ext uri="{FF2B5EF4-FFF2-40B4-BE49-F238E27FC236}">
              <a16:creationId xmlns:a16="http://schemas.microsoft.com/office/drawing/2014/main" id="{3B89AF93-4CBE-4C4D-918C-CC8BAE07FE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" name="Picture 5">
          <a:extLst>
            <a:ext uri="{FF2B5EF4-FFF2-40B4-BE49-F238E27FC236}">
              <a16:creationId xmlns:a16="http://schemas.microsoft.com/office/drawing/2014/main" id="{0766350A-DEC6-46E8-B300-1263010051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" name="Picture 5">
          <a:extLst>
            <a:ext uri="{FF2B5EF4-FFF2-40B4-BE49-F238E27FC236}">
              <a16:creationId xmlns:a16="http://schemas.microsoft.com/office/drawing/2014/main" id="{343B9BDD-E9F7-435A-B9B5-5E21717704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" name="Picture 5">
          <a:extLst>
            <a:ext uri="{FF2B5EF4-FFF2-40B4-BE49-F238E27FC236}">
              <a16:creationId xmlns:a16="http://schemas.microsoft.com/office/drawing/2014/main" id="{7B56A55E-7FC6-477B-9F6E-A238B43F83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" name="Picture 5">
          <a:extLst>
            <a:ext uri="{FF2B5EF4-FFF2-40B4-BE49-F238E27FC236}">
              <a16:creationId xmlns:a16="http://schemas.microsoft.com/office/drawing/2014/main" id="{AEFBF625-C065-4DE3-9981-4BD44CCF70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" name="Picture 5">
          <a:extLst>
            <a:ext uri="{FF2B5EF4-FFF2-40B4-BE49-F238E27FC236}">
              <a16:creationId xmlns:a16="http://schemas.microsoft.com/office/drawing/2014/main" id="{55B946E7-FE1A-4B43-B473-0CF8D82689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" name="Picture 5">
          <a:extLst>
            <a:ext uri="{FF2B5EF4-FFF2-40B4-BE49-F238E27FC236}">
              <a16:creationId xmlns:a16="http://schemas.microsoft.com/office/drawing/2014/main" id="{1F29F8A4-7F50-42FB-B9AE-5445431055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" name="Picture 5">
          <a:extLst>
            <a:ext uri="{FF2B5EF4-FFF2-40B4-BE49-F238E27FC236}">
              <a16:creationId xmlns:a16="http://schemas.microsoft.com/office/drawing/2014/main" id="{FC88B049-E6A9-481C-A79C-9D12224F45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" name="Picture 5">
          <a:extLst>
            <a:ext uri="{FF2B5EF4-FFF2-40B4-BE49-F238E27FC236}">
              <a16:creationId xmlns:a16="http://schemas.microsoft.com/office/drawing/2014/main" id="{DEFD4C4A-953F-4526-8883-9E8BA149C1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" name="Picture 5">
          <a:extLst>
            <a:ext uri="{FF2B5EF4-FFF2-40B4-BE49-F238E27FC236}">
              <a16:creationId xmlns:a16="http://schemas.microsoft.com/office/drawing/2014/main" id="{A1B413CD-CAA7-4CEE-B8B4-1D6B18B5EB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" name="Picture 5">
          <a:extLst>
            <a:ext uri="{FF2B5EF4-FFF2-40B4-BE49-F238E27FC236}">
              <a16:creationId xmlns:a16="http://schemas.microsoft.com/office/drawing/2014/main" id="{EFB1B5E2-A63A-4FF5-8063-385A28DA58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" name="Picture 5">
          <a:extLst>
            <a:ext uri="{FF2B5EF4-FFF2-40B4-BE49-F238E27FC236}">
              <a16:creationId xmlns:a16="http://schemas.microsoft.com/office/drawing/2014/main" id="{03BE4636-6279-454B-852C-29654D6509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" name="Picture 5">
          <a:extLst>
            <a:ext uri="{FF2B5EF4-FFF2-40B4-BE49-F238E27FC236}">
              <a16:creationId xmlns:a16="http://schemas.microsoft.com/office/drawing/2014/main" id="{4611DF36-D884-49C8-82BF-903F92C95F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" name="Picture 5">
          <a:extLst>
            <a:ext uri="{FF2B5EF4-FFF2-40B4-BE49-F238E27FC236}">
              <a16:creationId xmlns:a16="http://schemas.microsoft.com/office/drawing/2014/main" id="{9A8C12D2-4AAF-4415-95FF-8F1A92466F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" name="Picture 5">
          <a:extLst>
            <a:ext uri="{FF2B5EF4-FFF2-40B4-BE49-F238E27FC236}">
              <a16:creationId xmlns:a16="http://schemas.microsoft.com/office/drawing/2014/main" id="{56F28725-B84B-4EDB-9417-2D5DDF4DF2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" name="Picture 5">
          <a:extLst>
            <a:ext uri="{FF2B5EF4-FFF2-40B4-BE49-F238E27FC236}">
              <a16:creationId xmlns:a16="http://schemas.microsoft.com/office/drawing/2014/main" id="{B67C66F0-AAAE-4032-99C2-CC0141C488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" name="Picture 5">
          <a:extLst>
            <a:ext uri="{FF2B5EF4-FFF2-40B4-BE49-F238E27FC236}">
              <a16:creationId xmlns:a16="http://schemas.microsoft.com/office/drawing/2014/main" id="{A74DBB84-AD89-47CC-AD00-FBEC6827D2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" name="Picture 5">
          <a:extLst>
            <a:ext uri="{FF2B5EF4-FFF2-40B4-BE49-F238E27FC236}">
              <a16:creationId xmlns:a16="http://schemas.microsoft.com/office/drawing/2014/main" id="{63F581D5-9A96-4806-976F-897AC25857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" name="Picture 5">
          <a:extLst>
            <a:ext uri="{FF2B5EF4-FFF2-40B4-BE49-F238E27FC236}">
              <a16:creationId xmlns:a16="http://schemas.microsoft.com/office/drawing/2014/main" id="{3BDBC945-1FC9-4269-B819-D0AF83674E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" name="Picture 5">
          <a:extLst>
            <a:ext uri="{FF2B5EF4-FFF2-40B4-BE49-F238E27FC236}">
              <a16:creationId xmlns:a16="http://schemas.microsoft.com/office/drawing/2014/main" id="{36B36606-21BA-480A-BD48-C514591BC0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" name="Picture 5">
          <a:extLst>
            <a:ext uri="{FF2B5EF4-FFF2-40B4-BE49-F238E27FC236}">
              <a16:creationId xmlns:a16="http://schemas.microsoft.com/office/drawing/2014/main" id="{1E764DB3-D54B-4D21-883E-FC778AD0A3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" name="Picture 5">
          <a:extLst>
            <a:ext uri="{FF2B5EF4-FFF2-40B4-BE49-F238E27FC236}">
              <a16:creationId xmlns:a16="http://schemas.microsoft.com/office/drawing/2014/main" id="{1E018B4A-83B1-4E0E-89A4-3C26015E68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" name="Picture 5">
          <a:extLst>
            <a:ext uri="{FF2B5EF4-FFF2-40B4-BE49-F238E27FC236}">
              <a16:creationId xmlns:a16="http://schemas.microsoft.com/office/drawing/2014/main" id="{C8A5161F-7CB4-4EBD-9CBF-2DEF379A2C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" name="Picture 5">
          <a:extLst>
            <a:ext uri="{FF2B5EF4-FFF2-40B4-BE49-F238E27FC236}">
              <a16:creationId xmlns:a16="http://schemas.microsoft.com/office/drawing/2014/main" id="{25BECC5B-61B3-4194-BDD6-2C22E69350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" name="Picture 5">
          <a:extLst>
            <a:ext uri="{FF2B5EF4-FFF2-40B4-BE49-F238E27FC236}">
              <a16:creationId xmlns:a16="http://schemas.microsoft.com/office/drawing/2014/main" id="{0414C0DA-C17D-40C6-AD8F-6FF9A9DA4A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" name="Picture 5">
          <a:extLst>
            <a:ext uri="{FF2B5EF4-FFF2-40B4-BE49-F238E27FC236}">
              <a16:creationId xmlns:a16="http://schemas.microsoft.com/office/drawing/2014/main" id="{D3D1F701-A490-4A06-9C2D-CFB37D65AE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" name="Picture 5">
          <a:extLst>
            <a:ext uri="{FF2B5EF4-FFF2-40B4-BE49-F238E27FC236}">
              <a16:creationId xmlns:a16="http://schemas.microsoft.com/office/drawing/2014/main" id="{4B2C57D1-A380-494C-8000-4F3FAF65DD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" name="Picture 5">
          <a:extLst>
            <a:ext uri="{FF2B5EF4-FFF2-40B4-BE49-F238E27FC236}">
              <a16:creationId xmlns:a16="http://schemas.microsoft.com/office/drawing/2014/main" id="{D47F2A11-6F1B-4169-8CC0-F78AB3C6ED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" name="Picture 5">
          <a:extLst>
            <a:ext uri="{FF2B5EF4-FFF2-40B4-BE49-F238E27FC236}">
              <a16:creationId xmlns:a16="http://schemas.microsoft.com/office/drawing/2014/main" id="{4BA13C84-E026-41D4-8DD5-76887F1629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" name="Picture 5">
          <a:extLst>
            <a:ext uri="{FF2B5EF4-FFF2-40B4-BE49-F238E27FC236}">
              <a16:creationId xmlns:a16="http://schemas.microsoft.com/office/drawing/2014/main" id="{0DDF8A76-8241-41CE-9BED-3912B41ECB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" name="Picture 5">
          <a:extLst>
            <a:ext uri="{FF2B5EF4-FFF2-40B4-BE49-F238E27FC236}">
              <a16:creationId xmlns:a16="http://schemas.microsoft.com/office/drawing/2014/main" id="{2D68DDCE-5468-4CE8-A400-67F8205948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" name="Picture 5">
          <a:extLst>
            <a:ext uri="{FF2B5EF4-FFF2-40B4-BE49-F238E27FC236}">
              <a16:creationId xmlns:a16="http://schemas.microsoft.com/office/drawing/2014/main" id="{495A5646-F51D-458D-B271-355B244AED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" name="Picture 5">
          <a:extLst>
            <a:ext uri="{FF2B5EF4-FFF2-40B4-BE49-F238E27FC236}">
              <a16:creationId xmlns:a16="http://schemas.microsoft.com/office/drawing/2014/main" id="{11FA8F68-C5C0-4378-BBAB-AD75699BAC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" name="Picture 5">
          <a:extLst>
            <a:ext uri="{FF2B5EF4-FFF2-40B4-BE49-F238E27FC236}">
              <a16:creationId xmlns:a16="http://schemas.microsoft.com/office/drawing/2014/main" id="{ACB16E14-EFF6-466E-B26C-3F1B1CC209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" name="Picture 5">
          <a:extLst>
            <a:ext uri="{FF2B5EF4-FFF2-40B4-BE49-F238E27FC236}">
              <a16:creationId xmlns:a16="http://schemas.microsoft.com/office/drawing/2014/main" id="{D76B5580-324A-4CA3-B600-FF53D2BC62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" name="Picture 5">
          <a:extLst>
            <a:ext uri="{FF2B5EF4-FFF2-40B4-BE49-F238E27FC236}">
              <a16:creationId xmlns:a16="http://schemas.microsoft.com/office/drawing/2014/main" id="{B35E206B-B59F-4A4A-A052-C68A5EB92A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" name="Picture 5">
          <a:extLst>
            <a:ext uri="{FF2B5EF4-FFF2-40B4-BE49-F238E27FC236}">
              <a16:creationId xmlns:a16="http://schemas.microsoft.com/office/drawing/2014/main" id="{B6E5C7A0-E4C5-47F7-8529-55AE28D467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" name="Picture 5">
          <a:extLst>
            <a:ext uri="{FF2B5EF4-FFF2-40B4-BE49-F238E27FC236}">
              <a16:creationId xmlns:a16="http://schemas.microsoft.com/office/drawing/2014/main" id="{375A5013-CE1D-4367-8DD1-5D7E6A1CDB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" name="Picture 5">
          <a:extLst>
            <a:ext uri="{FF2B5EF4-FFF2-40B4-BE49-F238E27FC236}">
              <a16:creationId xmlns:a16="http://schemas.microsoft.com/office/drawing/2014/main" id="{DEF401D6-44FF-41CC-A9D8-3962113BD7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" name="Picture 5">
          <a:extLst>
            <a:ext uri="{FF2B5EF4-FFF2-40B4-BE49-F238E27FC236}">
              <a16:creationId xmlns:a16="http://schemas.microsoft.com/office/drawing/2014/main" id="{DE4E942B-C780-4459-BFDD-7181E28F0A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" name="Picture 5">
          <a:extLst>
            <a:ext uri="{FF2B5EF4-FFF2-40B4-BE49-F238E27FC236}">
              <a16:creationId xmlns:a16="http://schemas.microsoft.com/office/drawing/2014/main" id="{B18B5499-39F7-4176-AE67-65865D4401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" name="Picture 5">
          <a:extLst>
            <a:ext uri="{FF2B5EF4-FFF2-40B4-BE49-F238E27FC236}">
              <a16:creationId xmlns:a16="http://schemas.microsoft.com/office/drawing/2014/main" id="{CD4796BA-0E5C-429A-9926-AA32A6FD7F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" name="Picture 5">
          <a:extLst>
            <a:ext uri="{FF2B5EF4-FFF2-40B4-BE49-F238E27FC236}">
              <a16:creationId xmlns:a16="http://schemas.microsoft.com/office/drawing/2014/main" id="{9DA95B55-CBE0-408D-865F-805CF4E58F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" name="Picture 5">
          <a:extLst>
            <a:ext uri="{FF2B5EF4-FFF2-40B4-BE49-F238E27FC236}">
              <a16:creationId xmlns:a16="http://schemas.microsoft.com/office/drawing/2014/main" id="{1AB9EE6D-ACFB-4D70-8BEE-87F790D95B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" name="Picture 5">
          <a:extLst>
            <a:ext uri="{FF2B5EF4-FFF2-40B4-BE49-F238E27FC236}">
              <a16:creationId xmlns:a16="http://schemas.microsoft.com/office/drawing/2014/main" id="{0975E8E7-CC1E-4E47-839D-7EB8E939D7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" name="Picture 5">
          <a:extLst>
            <a:ext uri="{FF2B5EF4-FFF2-40B4-BE49-F238E27FC236}">
              <a16:creationId xmlns:a16="http://schemas.microsoft.com/office/drawing/2014/main" id="{2E414218-E2C6-4B73-BBBD-6DCD0C4E05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" name="Picture 5">
          <a:extLst>
            <a:ext uri="{FF2B5EF4-FFF2-40B4-BE49-F238E27FC236}">
              <a16:creationId xmlns:a16="http://schemas.microsoft.com/office/drawing/2014/main" id="{BA80FA0F-2DCE-4DB1-98ED-BDCD277724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" name="Picture 5">
          <a:extLst>
            <a:ext uri="{FF2B5EF4-FFF2-40B4-BE49-F238E27FC236}">
              <a16:creationId xmlns:a16="http://schemas.microsoft.com/office/drawing/2014/main" id="{2207B5B2-06CF-4723-BFA4-6EDB6ED083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" name="Picture 5">
          <a:extLst>
            <a:ext uri="{FF2B5EF4-FFF2-40B4-BE49-F238E27FC236}">
              <a16:creationId xmlns:a16="http://schemas.microsoft.com/office/drawing/2014/main" id="{4CE2D64E-313C-40D0-9417-E9A5102E4A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" name="Picture 5">
          <a:extLst>
            <a:ext uri="{FF2B5EF4-FFF2-40B4-BE49-F238E27FC236}">
              <a16:creationId xmlns:a16="http://schemas.microsoft.com/office/drawing/2014/main" id="{80E8C886-B6A7-4AE9-9299-B1346E39BE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" name="Picture 5">
          <a:extLst>
            <a:ext uri="{FF2B5EF4-FFF2-40B4-BE49-F238E27FC236}">
              <a16:creationId xmlns:a16="http://schemas.microsoft.com/office/drawing/2014/main" id="{3EF4333D-5760-4E81-BA45-EDD17DA83D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" name="Picture 5">
          <a:extLst>
            <a:ext uri="{FF2B5EF4-FFF2-40B4-BE49-F238E27FC236}">
              <a16:creationId xmlns:a16="http://schemas.microsoft.com/office/drawing/2014/main" id="{9DF82579-8670-482E-96DE-C60BB02BF7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" name="Picture 5">
          <a:extLst>
            <a:ext uri="{FF2B5EF4-FFF2-40B4-BE49-F238E27FC236}">
              <a16:creationId xmlns:a16="http://schemas.microsoft.com/office/drawing/2014/main" id="{90919D4E-CA46-4492-AB66-9FCC589006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" name="Picture 5">
          <a:extLst>
            <a:ext uri="{FF2B5EF4-FFF2-40B4-BE49-F238E27FC236}">
              <a16:creationId xmlns:a16="http://schemas.microsoft.com/office/drawing/2014/main" id="{66BF03C2-7D00-4978-B672-B2E46AD2BD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" name="Picture 5">
          <a:extLst>
            <a:ext uri="{FF2B5EF4-FFF2-40B4-BE49-F238E27FC236}">
              <a16:creationId xmlns:a16="http://schemas.microsoft.com/office/drawing/2014/main" id="{E5322DC7-93D6-421F-B61E-900D9247E5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" name="Picture 5">
          <a:extLst>
            <a:ext uri="{FF2B5EF4-FFF2-40B4-BE49-F238E27FC236}">
              <a16:creationId xmlns:a16="http://schemas.microsoft.com/office/drawing/2014/main" id="{C0944F8B-647B-4EB9-8810-F45B26A690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" name="Picture 5">
          <a:extLst>
            <a:ext uri="{FF2B5EF4-FFF2-40B4-BE49-F238E27FC236}">
              <a16:creationId xmlns:a16="http://schemas.microsoft.com/office/drawing/2014/main" id="{9FD58871-1496-490D-96EB-F524366392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" name="Picture 5">
          <a:extLst>
            <a:ext uri="{FF2B5EF4-FFF2-40B4-BE49-F238E27FC236}">
              <a16:creationId xmlns:a16="http://schemas.microsoft.com/office/drawing/2014/main" id="{92EFA282-F413-4CC5-BA2A-C2F600274E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6" name="Picture 5">
          <a:extLst>
            <a:ext uri="{FF2B5EF4-FFF2-40B4-BE49-F238E27FC236}">
              <a16:creationId xmlns:a16="http://schemas.microsoft.com/office/drawing/2014/main" id="{74CB52A2-68E6-4FC3-B2BA-FF043A5135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7" name="Picture 5">
          <a:extLst>
            <a:ext uri="{FF2B5EF4-FFF2-40B4-BE49-F238E27FC236}">
              <a16:creationId xmlns:a16="http://schemas.microsoft.com/office/drawing/2014/main" id="{6B064851-96AD-4A0A-B141-979066673D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8" name="Picture 5">
          <a:extLst>
            <a:ext uri="{FF2B5EF4-FFF2-40B4-BE49-F238E27FC236}">
              <a16:creationId xmlns:a16="http://schemas.microsoft.com/office/drawing/2014/main" id="{EBB37308-13E6-46B8-BDDB-4BFC726DB6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9" name="Picture 5">
          <a:extLst>
            <a:ext uri="{FF2B5EF4-FFF2-40B4-BE49-F238E27FC236}">
              <a16:creationId xmlns:a16="http://schemas.microsoft.com/office/drawing/2014/main" id="{D8F68B24-DCDC-4837-8C8A-C231ECA412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0" name="Picture 5">
          <a:extLst>
            <a:ext uri="{FF2B5EF4-FFF2-40B4-BE49-F238E27FC236}">
              <a16:creationId xmlns:a16="http://schemas.microsoft.com/office/drawing/2014/main" id="{77C36EB2-706A-47DE-85EB-1F646F2E2A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1" name="Picture 5">
          <a:extLst>
            <a:ext uri="{FF2B5EF4-FFF2-40B4-BE49-F238E27FC236}">
              <a16:creationId xmlns:a16="http://schemas.microsoft.com/office/drawing/2014/main" id="{6918FFB9-4668-420E-ADA1-82C24F378D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2" name="Picture 5">
          <a:extLst>
            <a:ext uri="{FF2B5EF4-FFF2-40B4-BE49-F238E27FC236}">
              <a16:creationId xmlns:a16="http://schemas.microsoft.com/office/drawing/2014/main" id="{6677322E-09EB-4CEF-A53D-E97CB1C806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3" name="Picture 5">
          <a:extLst>
            <a:ext uri="{FF2B5EF4-FFF2-40B4-BE49-F238E27FC236}">
              <a16:creationId xmlns:a16="http://schemas.microsoft.com/office/drawing/2014/main" id="{227B94F7-696F-47D5-BB32-556A68B514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4" name="Picture 5">
          <a:extLst>
            <a:ext uri="{FF2B5EF4-FFF2-40B4-BE49-F238E27FC236}">
              <a16:creationId xmlns:a16="http://schemas.microsoft.com/office/drawing/2014/main" id="{54125F62-DCA0-47E8-A8E7-E455C881E9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5" name="Picture 5">
          <a:extLst>
            <a:ext uri="{FF2B5EF4-FFF2-40B4-BE49-F238E27FC236}">
              <a16:creationId xmlns:a16="http://schemas.microsoft.com/office/drawing/2014/main" id="{16E0B97B-3E00-4253-A75D-B3992D3843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6" name="Picture 5">
          <a:extLst>
            <a:ext uri="{FF2B5EF4-FFF2-40B4-BE49-F238E27FC236}">
              <a16:creationId xmlns:a16="http://schemas.microsoft.com/office/drawing/2014/main" id="{29BDD871-AF8E-4698-BA54-6E65B880A3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7" name="Picture 5">
          <a:extLst>
            <a:ext uri="{FF2B5EF4-FFF2-40B4-BE49-F238E27FC236}">
              <a16:creationId xmlns:a16="http://schemas.microsoft.com/office/drawing/2014/main" id="{6DC56290-0B65-4D22-A269-B17F3FD12A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8" name="Picture 5">
          <a:extLst>
            <a:ext uri="{FF2B5EF4-FFF2-40B4-BE49-F238E27FC236}">
              <a16:creationId xmlns:a16="http://schemas.microsoft.com/office/drawing/2014/main" id="{C5DFAC08-C3C9-45EC-8047-0A186AFD6B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9" name="Picture 5">
          <a:extLst>
            <a:ext uri="{FF2B5EF4-FFF2-40B4-BE49-F238E27FC236}">
              <a16:creationId xmlns:a16="http://schemas.microsoft.com/office/drawing/2014/main" id="{4CC752DB-5948-4A83-9ACC-6D56B9A70D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0" name="Picture 5">
          <a:extLst>
            <a:ext uri="{FF2B5EF4-FFF2-40B4-BE49-F238E27FC236}">
              <a16:creationId xmlns:a16="http://schemas.microsoft.com/office/drawing/2014/main" id="{6598C8EC-F417-4AF3-9E77-823A3796F5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1" name="Picture 5">
          <a:extLst>
            <a:ext uri="{FF2B5EF4-FFF2-40B4-BE49-F238E27FC236}">
              <a16:creationId xmlns:a16="http://schemas.microsoft.com/office/drawing/2014/main" id="{3B7BF26F-58AD-4852-A0AA-C2F5152367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2" name="Picture 5">
          <a:extLst>
            <a:ext uri="{FF2B5EF4-FFF2-40B4-BE49-F238E27FC236}">
              <a16:creationId xmlns:a16="http://schemas.microsoft.com/office/drawing/2014/main" id="{B58E40A5-E9EC-48CC-9594-FC5EEF1B93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3" name="Picture 5">
          <a:extLst>
            <a:ext uri="{FF2B5EF4-FFF2-40B4-BE49-F238E27FC236}">
              <a16:creationId xmlns:a16="http://schemas.microsoft.com/office/drawing/2014/main" id="{A9E38877-A936-46C9-BD9C-229BAE6B7A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4" name="Picture 5">
          <a:extLst>
            <a:ext uri="{FF2B5EF4-FFF2-40B4-BE49-F238E27FC236}">
              <a16:creationId xmlns:a16="http://schemas.microsoft.com/office/drawing/2014/main" id="{26715884-3925-4097-8598-25E893E38C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5" name="Picture 5">
          <a:extLst>
            <a:ext uri="{FF2B5EF4-FFF2-40B4-BE49-F238E27FC236}">
              <a16:creationId xmlns:a16="http://schemas.microsoft.com/office/drawing/2014/main" id="{8C2556AD-6F2A-4D91-BD26-9FEF161A0A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6" name="Picture 5">
          <a:extLst>
            <a:ext uri="{FF2B5EF4-FFF2-40B4-BE49-F238E27FC236}">
              <a16:creationId xmlns:a16="http://schemas.microsoft.com/office/drawing/2014/main" id="{B40A1E19-AA2F-4D29-8A65-B46BDA2F5E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7" name="Picture 5">
          <a:extLst>
            <a:ext uri="{FF2B5EF4-FFF2-40B4-BE49-F238E27FC236}">
              <a16:creationId xmlns:a16="http://schemas.microsoft.com/office/drawing/2014/main" id="{B6D18E6B-4A1C-4730-993C-73324B0663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8" name="Picture 5">
          <a:extLst>
            <a:ext uri="{FF2B5EF4-FFF2-40B4-BE49-F238E27FC236}">
              <a16:creationId xmlns:a16="http://schemas.microsoft.com/office/drawing/2014/main" id="{8DC20F10-83E0-4017-9F88-D83B1B3BD5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9" name="Picture 5">
          <a:extLst>
            <a:ext uri="{FF2B5EF4-FFF2-40B4-BE49-F238E27FC236}">
              <a16:creationId xmlns:a16="http://schemas.microsoft.com/office/drawing/2014/main" id="{C8C9BC8D-E4B5-48D2-9126-38DBB388F1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0" name="Picture 5">
          <a:extLst>
            <a:ext uri="{FF2B5EF4-FFF2-40B4-BE49-F238E27FC236}">
              <a16:creationId xmlns:a16="http://schemas.microsoft.com/office/drawing/2014/main" id="{5705E85D-FBC1-40DE-A8AB-BC6440F246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1" name="Picture 5">
          <a:extLst>
            <a:ext uri="{FF2B5EF4-FFF2-40B4-BE49-F238E27FC236}">
              <a16:creationId xmlns:a16="http://schemas.microsoft.com/office/drawing/2014/main" id="{67B6A1CC-076F-40FF-8C8F-E792876272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2" name="Picture 5">
          <a:extLst>
            <a:ext uri="{FF2B5EF4-FFF2-40B4-BE49-F238E27FC236}">
              <a16:creationId xmlns:a16="http://schemas.microsoft.com/office/drawing/2014/main" id="{DFED54DF-05A5-4276-A5F7-BFCCBB8627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3" name="Picture 5">
          <a:extLst>
            <a:ext uri="{FF2B5EF4-FFF2-40B4-BE49-F238E27FC236}">
              <a16:creationId xmlns:a16="http://schemas.microsoft.com/office/drawing/2014/main" id="{C461461E-C7FA-4109-976A-66458CFAC4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4" name="Picture 5">
          <a:extLst>
            <a:ext uri="{FF2B5EF4-FFF2-40B4-BE49-F238E27FC236}">
              <a16:creationId xmlns:a16="http://schemas.microsoft.com/office/drawing/2014/main" id="{23398C32-1AD4-457A-A98A-FDF0CE2AA5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5" name="Picture 5">
          <a:extLst>
            <a:ext uri="{FF2B5EF4-FFF2-40B4-BE49-F238E27FC236}">
              <a16:creationId xmlns:a16="http://schemas.microsoft.com/office/drawing/2014/main" id="{FC833A22-5651-45ED-A926-207CB12610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6" name="Picture 5">
          <a:extLst>
            <a:ext uri="{FF2B5EF4-FFF2-40B4-BE49-F238E27FC236}">
              <a16:creationId xmlns:a16="http://schemas.microsoft.com/office/drawing/2014/main" id="{89EFB95A-14F3-462E-8827-F0A659938D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7" name="Picture 5">
          <a:extLst>
            <a:ext uri="{FF2B5EF4-FFF2-40B4-BE49-F238E27FC236}">
              <a16:creationId xmlns:a16="http://schemas.microsoft.com/office/drawing/2014/main" id="{4669238D-B47F-4910-9446-E9238E5A0F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8" name="Picture 5">
          <a:extLst>
            <a:ext uri="{FF2B5EF4-FFF2-40B4-BE49-F238E27FC236}">
              <a16:creationId xmlns:a16="http://schemas.microsoft.com/office/drawing/2014/main" id="{12A3EB51-B89F-4E43-A9A1-4DEEB1495C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9" name="Picture 5">
          <a:extLst>
            <a:ext uri="{FF2B5EF4-FFF2-40B4-BE49-F238E27FC236}">
              <a16:creationId xmlns:a16="http://schemas.microsoft.com/office/drawing/2014/main" id="{7085F820-9993-46C5-A41C-63266D1896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0" name="Picture 5">
          <a:extLst>
            <a:ext uri="{FF2B5EF4-FFF2-40B4-BE49-F238E27FC236}">
              <a16:creationId xmlns:a16="http://schemas.microsoft.com/office/drawing/2014/main" id="{FD1A28FB-4F52-4FBD-8357-32CED1E267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1" name="Picture 5">
          <a:extLst>
            <a:ext uri="{FF2B5EF4-FFF2-40B4-BE49-F238E27FC236}">
              <a16:creationId xmlns:a16="http://schemas.microsoft.com/office/drawing/2014/main" id="{31B33ED6-C226-4FC1-B1D9-A6F562169A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2" name="Picture 5">
          <a:extLst>
            <a:ext uri="{FF2B5EF4-FFF2-40B4-BE49-F238E27FC236}">
              <a16:creationId xmlns:a16="http://schemas.microsoft.com/office/drawing/2014/main" id="{C5BA1CAA-46F4-4216-9E43-7DA0EE8B04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3" name="Picture 5">
          <a:extLst>
            <a:ext uri="{FF2B5EF4-FFF2-40B4-BE49-F238E27FC236}">
              <a16:creationId xmlns:a16="http://schemas.microsoft.com/office/drawing/2014/main" id="{2656390B-3B3E-4025-8B1C-80C7B7A556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4" name="Picture 5">
          <a:extLst>
            <a:ext uri="{FF2B5EF4-FFF2-40B4-BE49-F238E27FC236}">
              <a16:creationId xmlns:a16="http://schemas.microsoft.com/office/drawing/2014/main" id="{99C7FF49-245E-4D2E-A33C-277EBC8199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5" name="Picture 5">
          <a:extLst>
            <a:ext uri="{FF2B5EF4-FFF2-40B4-BE49-F238E27FC236}">
              <a16:creationId xmlns:a16="http://schemas.microsoft.com/office/drawing/2014/main" id="{719D04D2-AF0F-4F9D-9D0B-1A9AEAD936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6" name="Picture 5">
          <a:extLst>
            <a:ext uri="{FF2B5EF4-FFF2-40B4-BE49-F238E27FC236}">
              <a16:creationId xmlns:a16="http://schemas.microsoft.com/office/drawing/2014/main" id="{ADB8AE51-8FE1-4E4D-AF9F-FD274C30C3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7" name="Picture 5">
          <a:extLst>
            <a:ext uri="{FF2B5EF4-FFF2-40B4-BE49-F238E27FC236}">
              <a16:creationId xmlns:a16="http://schemas.microsoft.com/office/drawing/2014/main" id="{E79E95EA-52C4-4B7A-BC9C-459DA219B2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8" name="Picture 5">
          <a:extLst>
            <a:ext uri="{FF2B5EF4-FFF2-40B4-BE49-F238E27FC236}">
              <a16:creationId xmlns:a16="http://schemas.microsoft.com/office/drawing/2014/main" id="{7412053E-D17B-4B03-A5B4-0068C1816E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9" name="Picture 5">
          <a:extLst>
            <a:ext uri="{FF2B5EF4-FFF2-40B4-BE49-F238E27FC236}">
              <a16:creationId xmlns:a16="http://schemas.microsoft.com/office/drawing/2014/main" id="{71308E33-D940-4C16-822F-4C5DA0FAAB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0" name="Picture 5">
          <a:extLst>
            <a:ext uri="{FF2B5EF4-FFF2-40B4-BE49-F238E27FC236}">
              <a16:creationId xmlns:a16="http://schemas.microsoft.com/office/drawing/2014/main" id="{3B2D1026-06B8-4964-B031-A6AFC700F8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1" name="Picture 5">
          <a:extLst>
            <a:ext uri="{FF2B5EF4-FFF2-40B4-BE49-F238E27FC236}">
              <a16:creationId xmlns:a16="http://schemas.microsoft.com/office/drawing/2014/main" id="{163D3C42-A4EF-4CDD-B141-A5506E766A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2" name="Picture 5">
          <a:extLst>
            <a:ext uri="{FF2B5EF4-FFF2-40B4-BE49-F238E27FC236}">
              <a16:creationId xmlns:a16="http://schemas.microsoft.com/office/drawing/2014/main" id="{52819627-0D98-4A1C-84A4-8AF853BE2E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3" name="Picture 5">
          <a:extLst>
            <a:ext uri="{FF2B5EF4-FFF2-40B4-BE49-F238E27FC236}">
              <a16:creationId xmlns:a16="http://schemas.microsoft.com/office/drawing/2014/main" id="{61DF6658-12C5-46F0-8DA9-1A8A5D3E07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4" name="Picture 5">
          <a:extLst>
            <a:ext uri="{FF2B5EF4-FFF2-40B4-BE49-F238E27FC236}">
              <a16:creationId xmlns:a16="http://schemas.microsoft.com/office/drawing/2014/main" id="{9CC7D5D6-8765-4678-A6E1-51F1792FBE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5" name="Picture 5">
          <a:extLst>
            <a:ext uri="{FF2B5EF4-FFF2-40B4-BE49-F238E27FC236}">
              <a16:creationId xmlns:a16="http://schemas.microsoft.com/office/drawing/2014/main" id="{40E9C04A-DC7A-4ADE-BDCC-D1AFCC73A4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6" name="Picture 5">
          <a:extLst>
            <a:ext uri="{FF2B5EF4-FFF2-40B4-BE49-F238E27FC236}">
              <a16:creationId xmlns:a16="http://schemas.microsoft.com/office/drawing/2014/main" id="{870C4F47-0295-4EEB-AD7D-FFDD01F2E6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7" name="Picture 5">
          <a:extLst>
            <a:ext uri="{FF2B5EF4-FFF2-40B4-BE49-F238E27FC236}">
              <a16:creationId xmlns:a16="http://schemas.microsoft.com/office/drawing/2014/main" id="{49148566-BD58-4C91-B99D-F9541964DD7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8" name="Picture 5">
          <a:extLst>
            <a:ext uri="{FF2B5EF4-FFF2-40B4-BE49-F238E27FC236}">
              <a16:creationId xmlns:a16="http://schemas.microsoft.com/office/drawing/2014/main" id="{124D1D3D-D019-4EAB-A2D4-3B9C1DC48B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9" name="Picture 5">
          <a:extLst>
            <a:ext uri="{FF2B5EF4-FFF2-40B4-BE49-F238E27FC236}">
              <a16:creationId xmlns:a16="http://schemas.microsoft.com/office/drawing/2014/main" id="{16DD77BF-7C00-4CA4-8001-42BFF9B6CF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0" name="Picture 5">
          <a:extLst>
            <a:ext uri="{FF2B5EF4-FFF2-40B4-BE49-F238E27FC236}">
              <a16:creationId xmlns:a16="http://schemas.microsoft.com/office/drawing/2014/main" id="{7A4047BD-C9BC-42C6-8D4C-93F7A2D987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1" name="Picture 5">
          <a:extLst>
            <a:ext uri="{FF2B5EF4-FFF2-40B4-BE49-F238E27FC236}">
              <a16:creationId xmlns:a16="http://schemas.microsoft.com/office/drawing/2014/main" id="{B53D443E-BD47-4418-99A8-A2358DE3CD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2" name="Picture 5">
          <a:extLst>
            <a:ext uri="{FF2B5EF4-FFF2-40B4-BE49-F238E27FC236}">
              <a16:creationId xmlns:a16="http://schemas.microsoft.com/office/drawing/2014/main" id="{08C39906-CE6D-4961-8852-3C5E26EF37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3" name="Picture 5">
          <a:extLst>
            <a:ext uri="{FF2B5EF4-FFF2-40B4-BE49-F238E27FC236}">
              <a16:creationId xmlns:a16="http://schemas.microsoft.com/office/drawing/2014/main" id="{C6C41EAA-9002-443E-9898-D759DF03EE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4" name="Picture 5">
          <a:extLst>
            <a:ext uri="{FF2B5EF4-FFF2-40B4-BE49-F238E27FC236}">
              <a16:creationId xmlns:a16="http://schemas.microsoft.com/office/drawing/2014/main" id="{948F43B4-F18A-4B5B-976B-A84EB8091C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5" name="Picture 5">
          <a:extLst>
            <a:ext uri="{FF2B5EF4-FFF2-40B4-BE49-F238E27FC236}">
              <a16:creationId xmlns:a16="http://schemas.microsoft.com/office/drawing/2014/main" id="{461CEA51-EDE6-4698-8E2F-9791A41A6F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6" name="Picture 5">
          <a:extLst>
            <a:ext uri="{FF2B5EF4-FFF2-40B4-BE49-F238E27FC236}">
              <a16:creationId xmlns:a16="http://schemas.microsoft.com/office/drawing/2014/main" id="{A770AEDB-349D-4C61-A66B-FD8BE16445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7" name="Picture 5">
          <a:extLst>
            <a:ext uri="{FF2B5EF4-FFF2-40B4-BE49-F238E27FC236}">
              <a16:creationId xmlns:a16="http://schemas.microsoft.com/office/drawing/2014/main" id="{40445AEF-EB59-4B5A-AA54-5F8E7F2A2A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8" name="Picture 5">
          <a:extLst>
            <a:ext uri="{FF2B5EF4-FFF2-40B4-BE49-F238E27FC236}">
              <a16:creationId xmlns:a16="http://schemas.microsoft.com/office/drawing/2014/main" id="{BC8CE5B0-4854-4676-9852-53622957F0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9" name="Picture 5">
          <a:extLst>
            <a:ext uri="{FF2B5EF4-FFF2-40B4-BE49-F238E27FC236}">
              <a16:creationId xmlns:a16="http://schemas.microsoft.com/office/drawing/2014/main" id="{0C987D45-DC29-49FF-96C0-6C5B4533E3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0" name="Picture 5">
          <a:extLst>
            <a:ext uri="{FF2B5EF4-FFF2-40B4-BE49-F238E27FC236}">
              <a16:creationId xmlns:a16="http://schemas.microsoft.com/office/drawing/2014/main" id="{88FC0453-B598-4CFB-A3FA-5A29C64C00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1" name="Picture 5">
          <a:extLst>
            <a:ext uri="{FF2B5EF4-FFF2-40B4-BE49-F238E27FC236}">
              <a16:creationId xmlns:a16="http://schemas.microsoft.com/office/drawing/2014/main" id="{F74D8900-034B-4858-839B-57731F9DE6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2" name="Picture 5">
          <a:extLst>
            <a:ext uri="{FF2B5EF4-FFF2-40B4-BE49-F238E27FC236}">
              <a16:creationId xmlns:a16="http://schemas.microsoft.com/office/drawing/2014/main" id="{E1385148-8D1C-4794-BB43-8D2B5EACF5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3" name="Picture 5">
          <a:extLst>
            <a:ext uri="{FF2B5EF4-FFF2-40B4-BE49-F238E27FC236}">
              <a16:creationId xmlns:a16="http://schemas.microsoft.com/office/drawing/2014/main" id="{44393AF2-B2D2-470E-94A2-B4E077468A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4" name="Picture 5">
          <a:extLst>
            <a:ext uri="{FF2B5EF4-FFF2-40B4-BE49-F238E27FC236}">
              <a16:creationId xmlns:a16="http://schemas.microsoft.com/office/drawing/2014/main" id="{5AB2E760-D508-4121-A06E-5A6B345977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5" name="Picture 5">
          <a:extLst>
            <a:ext uri="{FF2B5EF4-FFF2-40B4-BE49-F238E27FC236}">
              <a16:creationId xmlns:a16="http://schemas.microsoft.com/office/drawing/2014/main" id="{C69DBF1D-447B-452F-94AB-1DC5250FDA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6" name="Picture 5">
          <a:extLst>
            <a:ext uri="{FF2B5EF4-FFF2-40B4-BE49-F238E27FC236}">
              <a16:creationId xmlns:a16="http://schemas.microsoft.com/office/drawing/2014/main" id="{2FC24043-A5F5-4860-AECB-143696FFD7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7" name="Picture 5">
          <a:extLst>
            <a:ext uri="{FF2B5EF4-FFF2-40B4-BE49-F238E27FC236}">
              <a16:creationId xmlns:a16="http://schemas.microsoft.com/office/drawing/2014/main" id="{E0F56D30-38A2-451C-891D-6E3BDEB070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8" name="Picture 5">
          <a:extLst>
            <a:ext uri="{FF2B5EF4-FFF2-40B4-BE49-F238E27FC236}">
              <a16:creationId xmlns:a16="http://schemas.microsoft.com/office/drawing/2014/main" id="{D281555C-3764-435B-A6B0-5A8B19C468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9" name="Picture 5">
          <a:extLst>
            <a:ext uri="{FF2B5EF4-FFF2-40B4-BE49-F238E27FC236}">
              <a16:creationId xmlns:a16="http://schemas.microsoft.com/office/drawing/2014/main" id="{45541D2D-D85B-43FE-A329-4F2382DB3F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0" name="Picture 5">
          <a:extLst>
            <a:ext uri="{FF2B5EF4-FFF2-40B4-BE49-F238E27FC236}">
              <a16:creationId xmlns:a16="http://schemas.microsoft.com/office/drawing/2014/main" id="{3277D60C-81A5-4293-AC8C-5FA75858EE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1" name="Picture 5">
          <a:extLst>
            <a:ext uri="{FF2B5EF4-FFF2-40B4-BE49-F238E27FC236}">
              <a16:creationId xmlns:a16="http://schemas.microsoft.com/office/drawing/2014/main" id="{BDE5BFD7-F1F8-49F8-9877-38D953EECD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2" name="Picture 5">
          <a:extLst>
            <a:ext uri="{FF2B5EF4-FFF2-40B4-BE49-F238E27FC236}">
              <a16:creationId xmlns:a16="http://schemas.microsoft.com/office/drawing/2014/main" id="{5E6D8BBB-C63E-4865-A52B-FE102147C8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3" name="Picture 5">
          <a:extLst>
            <a:ext uri="{FF2B5EF4-FFF2-40B4-BE49-F238E27FC236}">
              <a16:creationId xmlns:a16="http://schemas.microsoft.com/office/drawing/2014/main" id="{CB628846-3B35-4215-967C-FB49C4EA08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4" name="Picture 5">
          <a:extLst>
            <a:ext uri="{FF2B5EF4-FFF2-40B4-BE49-F238E27FC236}">
              <a16:creationId xmlns:a16="http://schemas.microsoft.com/office/drawing/2014/main" id="{CDB567A3-9B70-436A-8343-613E206452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5" name="Picture 5">
          <a:extLst>
            <a:ext uri="{FF2B5EF4-FFF2-40B4-BE49-F238E27FC236}">
              <a16:creationId xmlns:a16="http://schemas.microsoft.com/office/drawing/2014/main" id="{6CF212A0-8F3C-4110-9344-C07B671552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6" name="Picture 5">
          <a:extLst>
            <a:ext uri="{FF2B5EF4-FFF2-40B4-BE49-F238E27FC236}">
              <a16:creationId xmlns:a16="http://schemas.microsoft.com/office/drawing/2014/main" id="{A42492F3-7B2C-41EC-ABF3-AD064C7E87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7" name="Picture 5">
          <a:extLst>
            <a:ext uri="{FF2B5EF4-FFF2-40B4-BE49-F238E27FC236}">
              <a16:creationId xmlns:a16="http://schemas.microsoft.com/office/drawing/2014/main" id="{45456DCB-22C1-4F3F-A1D0-E1BACF6E4C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8" name="Picture 5">
          <a:extLst>
            <a:ext uri="{FF2B5EF4-FFF2-40B4-BE49-F238E27FC236}">
              <a16:creationId xmlns:a16="http://schemas.microsoft.com/office/drawing/2014/main" id="{E7C7CEC2-7E3B-4870-B5CA-5A5F62FAB8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9" name="Picture 5">
          <a:extLst>
            <a:ext uri="{FF2B5EF4-FFF2-40B4-BE49-F238E27FC236}">
              <a16:creationId xmlns:a16="http://schemas.microsoft.com/office/drawing/2014/main" id="{883FD889-FF0D-4E65-A51C-ED1E7921EB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0" name="Picture 5">
          <a:extLst>
            <a:ext uri="{FF2B5EF4-FFF2-40B4-BE49-F238E27FC236}">
              <a16:creationId xmlns:a16="http://schemas.microsoft.com/office/drawing/2014/main" id="{FFDEEB62-AEFD-4B1C-9C46-7BB474B790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1" name="Picture 5">
          <a:extLst>
            <a:ext uri="{FF2B5EF4-FFF2-40B4-BE49-F238E27FC236}">
              <a16:creationId xmlns:a16="http://schemas.microsoft.com/office/drawing/2014/main" id="{73B4FD01-264D-40AA-89D2-B84C27BA7B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2" name="Picture 5">
          <a:extLst>
            <a:ext uri="{FF2B5EF4-FFF2-40B4-BE49-F238E27FC236}">
              <a16:creationId xmlns:a16="http://schemas.microsoft.com/office/drawing/2014/main" id="{F292CF79-B20C-415A-BA95-AB0D29D7F7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3" name="Picture 5">
          <a:extLst>
            <a:ext uri="{FF2B5EF4-FFF2-40B4-BE49-F238E27FC236}">
              <a16:creationId xmlns:a16="http://schemas.microsoft.com/office/drawing/2014/main" id="{4EEE6A42-0A44-4BAA-A2B7-C3894B5692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4" name="Picture 5">
          <a:extLst>
            <a:ext uri="{FF2B5EF4-FFF2-40B4-BE49-F238E27FC236}">
              <a16:creationId xmlns:a16="http://schemas.microsoft.com/office/drawing/2014/main" id="{BF438C06-ED44-4026-BCE6-0A4FA5701E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5" name="Picture 5">
          <a:extLst>
            <a:ext uri="{FF2B5EF4-FFF2-40B4-BE49-F238E27FC236}">
              <a16:creationId xmlns:a16="http://schemas.microsoft.com/office/drawing/2014/main" id="{5D03B1DF-DD90-4385-A8D4-7888B92925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6" name="Picture 5">
          <a:extLst>
            <a:ext uri="{FF2B5EF4-FFF2-40B4-BE49-F238E27FC236}">
              <a16:creationId xmlns:a16="http://schemas.microsoft.com/office/drawing/2014/main" id="{8549D7A3-53B9-4668-91DE-4E3BECFC31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7" name="Picture 5">
          <a:extLst>
            <a:ext uri="{FF2B5EF4-FFF2-40B4-BE49-F238E27FC236}">
              <a16:creationId xmlns:a16="http://schemas.microsoft.com/office/drawing/2014/main" id="{00159ED9-525D-4111-A6D6-1EC7D4C636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8" name="Picture 5">
          <a:extLst>
            <a:ext uri="{FF2B5EF4-FFF2-40B4-BE49-F238E27FC236}">
              <a16:creationId xmlns:a16="http://schemas.microsoft.com/office/drawing/2014/main" id="{C0747718-BE46-456F-93F1-B2EAF9361D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9" name="Picture 5">
          <a:extLst>
            <a:ext uri="{FF2B5EF4-FFF2-40B4-BE49-F238E27FC236}">
              <a16:creationId xmlns:a16="http://schemas.microsoft.com/office/drawing/2014/main" id="{A653FFD5-32E7-4007-ACE1-DD51853DB4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0" name="Picture 5">
          <a:extLst>
            <a:ext uri="{FF2B5EF4-FFF2-40B4-BE49-F238E27FC236}">
              <a16:creationId xmlns:a16="http://schemas.microsoft.com/office/drawing/2014/main" id="{4755E025-9A62-4DDD-8399-8ACCA835B0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1" name="Picture 5">
          <a:extLst>
            <a:ext uri="{FF2B5EF4-FFF2-40B4-BE49-F238E27FC236}">
              <a16:creationId xmlns:a16="http://schemas.microsoft.com/office/drawing/2014/main" id="{9B4B0DF4-4522-4FA9-A7F8-AC6899D341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2" name="Picture 5">
          <a:extLst>
            <a:ext uri="{FF2B5EF4-FFF2-40B4-BE49-F238E27FC236}">
              <a16:creationId xmlns:a16="http://schemas.microsoft.com/office/drawing/2014/main" id="{9B2AE6E8-D051-4AB9-857C-3FDD6A5C5E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3" name="Picture 5">
          <a:extLst>
            <a:ext uri="{FF2B5EF4-FFF2-40B4-BE49-F238E27FC236}">
              <a16:creationId xmlns:a16="http://schemas.microsoft.com/office/drawing/2014/main" id="{00461B26-1DDA-4F66-B408-6E7959767A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4" name="Picture 5">
          <a:extLst>
            <a:ext uri="{FF2B5EF4-FFF2-40B4-BE49-F238E27FC236}">
              <a16:creationId xmlns:a16="http://schemas.microsoft.com/office/drawing/2014/main" id="{A73CFA0E-1070-4708-9A59-36F9546893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5" name="Picture 5">
          <a:extLst>
            <a:ext uri="{FF2B5EF4-FFF2-40B4-BE49-F238E27FC236}">
              <a16:creationId xmlns:a16="http://schemas.microsoft.com/office/drawing/2014/main" id="{A4FA2692-04EA-4B34-BDBF-C0838458D2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6" name="Picture 5">
          <a:extLst>
            <a:ext uri="{FF2B5EF4-FFF2-40B4-BE49-F238E27FC236}">
              <a16:creationId xmlns:a16="http://schemas.microsoft.com/office/drawing/2014/main" id="{22863CCB-AC8E-41FA-867F-D3876DF47D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7" name="Picture 5">
          <a:extLst>
            <a:ext uri="{FF2B5EF4-FFF2-40B4-BE49-F238E27FC236}">
              <a16:creationId xmlns:a16="http://schemas.microsoft.com/office/drawing/2014/main" id="{79683D6A-2C77-4193-B77B-342182C325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8" name="Picture 5">
          <a:extLst>
            <a:ext uri="{FF2B5EF4-FFF2-40B4-BE49-F238E27FC236}">
              <a16:creationId xmlns:a16="http://schemas.microsoft.com/office/drawing/2014/main" id="{F82EC709-8616-4A40-98E2-F2DBFF81F4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9" name="Picture 5">
          <a:extLst>
            <a:ext uri="{FF2B5EF4-FFF2-40B4-BE49-F238E27FC236}">
              <a16:creationId xmlns:a16="http://schemas.microsoft.com/office/drawing/2014/main" id="{E0A330E2-DDFB-4643-B9EA-12F2BFCBC6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0" name="Picture 5">
          <a:extLst>
            <a:ext uri="{FF2B5EF4-FFF2-40B4-BE49-F238E27FC236}">
              <a16:creationId xmlns:a16="http://schemas.microsoft.com/office/drawing/2014/main" id="{5EA5CE8F-9571-403D-9846-84B8022FE5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1" name="Picture 5">
          <a:extLst>
            <a:ext uri="{FF2B5EF4-FFF2-40B4-BE49-F238E27FC236}">
              <a16:creationId xmlns:a16="http://schemas.microsoft.com/office/drawing/2014/main" id="{AFD55C74-16B0-43A5-A6B2-52A719FA2A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2" name="Picture 5">
          <a:extLst>
            <a:ext uri="{FF2B5EF4-FFF2-40B4-BE49-F238E27FC236}">
              <a16:creationId xmlns:a16="http://schemas.microsoft.com/office/drawing/2014/main" id="{5C329D58-2465-4443-BE7C-9A8DF69A98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3" name="Picture 5">
          <a:extLst>
            <a:ext uri="{FF2B5EF4-FFF2-40B4-BE49-F238E27FC236}">
              <a16:creationId xmlns:a16="http://schemas.microsoft.com/office/drawing/2014/main" id="{4423CE07-69ED-4704-BD67-4AFF2C682D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4" name="Picture 5">
          <a:extLst>
            <a:ext uri="{FF2B5EF4-FFF2-40B4-BE49-F238E27FC236}">
              <a16:creationId xmlns:a16="http://schemas.microsoft.com/office/drawing/2014/main" id="{6E529F71-AE9F-48DE-BDC4-F9FC9F168E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5" name="Picture 5">
          <a:extLst>
            <a:ext uri="{FF2B5EF4-FFF2-40B4-BE49-F238E27FC236}">
              <a16:creationId xmlns:a16="http://schemas.microsoft.com/office/drawing/2014/main" id="{4162F47B-9025-48D1-8014-F08A0B1ACD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6" name="Picture 5">
          <a:extLst>
            <a:ext uri="{FF2B5EF4-FFF2-40B4-BE49-F238E27FC236}">
              <a16:creationId xmlns:a16="http://schemas.microsoft.com/office/drawing/2014/main" id="{E9FFB837-8BB3-40AD-91EB-EE9350A5FC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7" name="Picture 5">
          <a:extLst>
            <a:ext uri="{FF2B5EF4-FFF2-40B4-BE49-F238E27FC236}">
              <a16:creationId xmlns:a16="http://schemas.microsoft.com/office/drawing/2014/main" id="{D97AD9A1-72C9-4BE3-A4ED-303C0F588A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8" name="Picture 5">
          <a:extLst>
            <a:ext uri="{FF2B5EF4-FFF2-40B4-BE49-F238E27FC236}">
              <a16:creationId xmlns:a16="http://schemas.microsoft.com/office/drawing/2014/main" id="{C98D7539-520B-467A-91B3-4E0FF41058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9" name="Picture 5">
          <a:extLst>
            <a:ext uri="{FF2B5EF4-FFF2-40B4-BE49-F238E27FC236}">
              <a16:creationId xmlns:a16="http://schemas.microsoft.com/office/drawing/2014/main" id="{D63A9933-B8AD-4F43-B88D-11B3B73858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0" name="Picture 5">
          <a:extLst>
            <a:ext uri="{FF2B5EF4-FFF2-40B4-BE49-F238E27FC236}">
              <a16:creationId xmlns:a16="http://schemas.microsoft.com/office/drawing/2014/main" id="{30B9DFEC-A763-46AC-B747-F045267518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1" name="Picture 5">
          <a:extLst>
            <a:ext uri="{FF2B5EF4-FFF2-40B4-BE49-F238E27FC236}">
              <a16:creationId xmlns:a16="http://schemas.microsoft.com/office/drawing/2014/main" id="{2F4ACE12-2800-4163-9F4E-7702B3EBB4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2" name="Picture 5">
          <a:extLst>
            <a:ext uri="{FF2B5EF4-FFF2-40B4-BE49-F238E27FC236}">
              <a16:creationId xmlns:a16="http://schemas.microsoft.com/office/drawing/2014/main" id="{2E748CA2-12F2-414A-911E-6CEE216847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3" name="Picture 5">
          <a:extLst>
            <a:ext uri="{FF2B5EF4-FFF2-40B4-BE49-F238E27FC236}">
              <a16:creationId xmlns:a16="http://schemas.microsoft.com/office/drawing/2014/main" id="{C61F20C9-885C-4359-B4D2-64ADDC2F28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4" name="Picture 5">
          <a:extLst>
            <a:ext uri="{FF2B5EF4-FFF2-40B4-BE49-F238E27FC236}">
              <a16:creationId xmlns:a16="http://schemas.microsoft.com/office/drawing/2014/main" id="{A390E02D-3AB9-4FA4-B7A3-F6A9C544DC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5" name="Picture 5">
          <a:extLst>
            <a:ext uri="{FF2B5EF4-FFF2-40B4-BE49-F238E27FC236}">
              <a16:creationId xmlns:a16="http://schemas.microsoft.com/office/drawing/2014/main" id="{CB05FC77-D527-4E78-A5CB-E9919B184B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6" name="Picture 5">
          <a:extLst>
            <a:ext uri="{FF2B5EF4-FFF2-40B4-BE49-F238E27FC236}">
              <a16:creationId xmlns:a16="http://schemas.microsoft.com/office/drawing/2014/main" id="{DE6582B3-3419-4A20-92D2-850BD51CA0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7" name="Picture 5">
          <a:extLst>
            <a:ext uri="{FF2B5EF4-FFF2-40B4-BE49-F238E27FC236}">
              <a16:creationId xmlns:a16="http://schemas.microsoft.com/office/drawing/2014/main" id="{1673DEC4-E696-4C06-914F-A5C72495E4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8" name="Picture 5">
          <a:extLst>
            <a:ext uri="{FF2B5EF4-FFF2-40B4-BE49-F238E27FC236}">
              <a16:creationId xmlns:a16="http://schemas.microsoft.com/office/drawing/2014/main" id="{0A9735CF-A80A-4B61-A98E-F7B21EA784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9" name="Picture 5">
          <a:extLst>
            <a:ext uri="{FF2B5EF4-FFF2-40B4-BE49-F238E27FC236}">
              <a16:creationId xmlns:a16="http://schemas.microsoft.com/office/drawing/2014/main" id="{A3C9D409-9235-4AB9-9BBB-A495D0AD82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0" name="Picture 5">
          <a:extLst>
            <a:ext uri="{FF2B5EF4-FFF2-40B4-BE49-F238E27FC236}">
              <a16:creationId xmlns:a16="http://schemas.microsoft.com/office/drawing/2014/main" id="{8D34B1C2-1085-4241-984F-34DFEDFEEF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1" name="Picture 5">
          <a:extLst>
            <a:ext uri="{FF2B5EF4-FFF2-40B4-BE49-F238E27FC236}">
              <a16:creationId xmlns:a16="http://schemas.microsoft.com/office/drawing/2014/main" id="{A41D5A71-7D02-4F00-8064-2515EAF37F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2" name="Picture 5">
          <a:extLst>
            <a:ext uri="{FF2B5EF4-FFF2-40B4-BE49-F238E27FC236}">
              <a16:creationId xmlns:a16="http://schemas.microsoft.com/office/drawing/2014/main" id="{C960C5AB-1515-4A61-8FDE-953079E26D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3" name="Picture 5">
          <a:extLst>
            <a:ext uri="{FF2B5EF4-FFF2-40B4-BE49-F238E27FC236}">
              <a16:creationId xmlns:a16="http://schemas.microsoft.com/office/drawing/2014/main" id="{2661D199-9B1C-42FB-B9F2-49C090F5D5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4" name="Picture 5">
          <a:extLst>
            <a:ext uri="{FF2B5EF4-FFF2-40B4-BE49-F238E27FC236}">
              <a16:creationId xmlns:a16="http://schemas.microsoft.com/office/drawing/2014/main" id="{50D1D128-51E6-4C46-A449-FA35FDE0E5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5" name="Picture 5">
          <a:extLst>
            <a:ext uri="{FF2B5EF4-FFF2-40B4-BE49-F238E27FC236}">
              <a16:creationId xmlns:a16="http://schemas.microsoft.com/office/drawing/2014/main" id="{B0FE0778-4660-4A3E-AF70-68A5E9DDF0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6" name="Picture 5">
          <a:extLst>
            <a:ext uri="{FF2B5EF4-FFF2-40B4-BE49-F238E27FC236}">
              <a16:creationId xmlns:a16="http://schemas.microsoft.com/office/drawing/2014/main" id="{94426BBA-8DEA-44C2-A413-0F83D7B899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7" name="Picture 5">
          <a:extLst>
            <a:ext uri="{FF2B5EF4-FFF2-40B4-BE49-F238E27FC236}">
              <a16:creationId xmlns:a16="http://schemas.microsoft.com/office/drawing/2014/main" id="{E6EB5D01-45AD-44CF-86A1-F02F5ED705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8" name="Picture 5">
          <a:extLst>
            <a:ext uri="{FF2B5EF4-FFF2-40B4-BE49-F238E27FC236}">
              <a16:creationId xmlns:a16="http://schemas.microsoft.com/office/drawing/2014/main" id="{631EA034-5AE2-4EE7-AB6E-E9055C68E8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9" name="Picture 5">
          <a:extLst>
            <a:ext uri="{FF2B5EF4-FFF2-40B4-BE49-F238E27FC236}">
              <a16:creationId xmlns:a16="http://schemas.microsoft.com/office/drawing/2014/main" id="{A7581B4A-DE79-45FF-9D6A-05A28E833F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0" name="Picture 5">
          <a:extLst>
            <a:ext uri="{FF2B5EF4-FFF2-40B4-BE49-F238E27FC236}">
              <a16:creationId xmlns:a16="http://schemas.microsoft.com/office/drawing/2014/main" id="{A31FE330-46FD-4279-ACE8-52894130E5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1" name="Picture 5">
          <a:extLst>
            <a:ext uri="{FF2B5EF4-FFF2-40B4-BE49-F238E27FC236}">
              <a16:creationId xmlns:a16="http://schemas.microsoft.com/office/drawing/2014/main" id="{7E1136B3-0E8F-4844-A8F0-0A0DDED4F9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2" name="Picture 5">
          <a:extLst>
            <a:ext uri="{FF2B5EF4-FFF2-40B4-BE49-F238E27FC236}">
              <a16:creationId xmlns:a16="http://schemas.microsoft.com/office/drawing/2014/main" id="{19A80528-5C2C-4D35-88C6-917F56C6E3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3" name="Picture 5">
          <a:extLst>
            <a:ext uri="{FF2B5EF4-FFF2-40B4-BE49-F238E27FC236}">
              <a16:creationId xmlns:a16="http://schemas.microsoft.com/office/drawing/2014/main" id="{8754E1F9-7FB9-4566-B482-75259CA6A2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4" name="Picture 5">
          <a:extLst>
            <a:ext uri="{FF2B5EF4-FFF2-40B4-BE49-F238E27FC236}">
              <a16:creationId xmlns:a16="http://schemas.microsoft.com/office/drawing/2014/main" id="{7A59C3F3-F613-4CE3-BD95-BA8B2F4745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5" name="Picture 5">
          <a:extLst>
            <a:ext uri="{FF2B5EF4-FFF2-40B4-BE49-F238E27FC236}">
              <a16:creationId xmlns:a16="http://schemas.microsoft.com/office/drawing/2014/main" id="{4EBF42CE-B671-40F4-9090-01E92BC009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6" name="Picture 5">
          <a:extLst>
            <a:ext uri="{FF2B5EF4-FFF2-40B4-BE49-F238E27FC236}">
              <a16:creationId xmlns:a16="http://schemas.microsoft.com/office/drawing/2014/main" id="{3709763D-4E43-4666-8BAA-3DC9C48293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7" name="Picture 5">
          <a:extLst>
            <a:ext uri="{FF2B5EF4-FFF2-40B4-BE49-F238E27FC236}">
              <a16:creationId xmlns:a16="http://schemas.microsoft.com/office/drawing/2014/main" id="{0957D7C2-B9FB-465C-9BAB-019C7FAC8F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8" name="Picture 5">
          <a:extLst>
            <a:ext uri="{FF2B5EF4-FFF2-40B4-BE49-F238E27FC236}">
              <a16:creationId xmlns:a16="http://schemas.microsoft.com/office/drawing/2014/main" id="{D8D156C2-AC7A-4F4C-A56F-A612039628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9" name="Picture 5">
          <a:extLst>
            <a:ext uri="{FF2B5EF4-FFF2-40B4-BE49-F238E27FC236}">
              <a16:creationId xmlns:a16="http://schemas.microsoft.com/office/drawing/2014/main" id="{DB5A07D9-605D-48D0-97FC-0DD42A24DD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0" name="Picture 5">
          <a:extLst>
            <a:ext uri="{FF2B5EF4-FFF2-40B4-BE49-F238E27FC236}">
              <a16:creationId xmlns:a16="http://schemas.microsoft.com/office/drawing/2014/main" id="{525ECB94-3BB3-4CE2-B932-553947D9AD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1" name="Picture 5">
          <a:extLst>
            <a:ext uri="{FF2B5EF4-FFF2-40B4-BE49-F238E27FC236}">
              <a16:creationId xmlns:a16="http://schemas.microsoft.com/office/drawing/2014/main" id="{7EB8DAAB-C73B-4E82-83ED-A6A40A1EE3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2" name="Picture 5">
          <a:extLst>
            <a:ext uri="{FF2B5EF4-FFF2-40B4-BE49-F238E27FC236}">
              <a16:creationId xmlns:a16="http://schemas.microsoft.com/office/drawing/2014/main" id="{B40A1B3D-11F6-46A9-99A3-FB61D9B86C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3" name="Picture 5">
          <a:extLst>
            <a:ext uri="{FF2B5EF4-FFF2-40B4-BE49-F238E27FC236}">
              <a16:creationId xmlns:a16="http://schemas.microsoft.com/office/drawing/2014/main" id="{A047F8FF-A59E-4DB1-BE05-51852AE72E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4" name="Picture 5">
          <a:extLst>
            <a:ext uri="{FF2B5EF4-FFF2-40B4-BE49-F238E27FC236}">
              <a16:creationId xmlns:a16="http://schemas.microsoft.com/office/drawing/2014/main" id="{860F973E-A7F8-4F18-8A7F-EDF58A49FB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5" name="Picture 5">
          <a:extLst>
            <a:ext uri="{FF2B5EF4-FFF2-40B4-BE49-F238E27FC236}">
              <a16:creationId xmlns:a16="http://schemas.microsoft.com/office/drawing/2014/main" id="{77553CDD-4E53-42F8-9099-3FE66762C8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6" name="Picture 5">
          <a:extLst>
            <a:ext uri="{FF2B5EF4-FFF2-40B4-BE49-F238E27FC236}">
              <a16:creationId xmlns:a16="http://schemas.microsoft.com/office/drawing/2014/main" id="{AC6BF4DD-2C6A-4A00-BFD4-2E0EC4AE37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7" name="Picture 5">
          <a:extLst>
            <a:ext uri="{FF2B5EF4-FFF2-40B4-BE49-F238E27FC236}">
              <a16:creationId xmlns:a16="http://schemas.microsoft.com/office/drawing/2014/main" id="{78FD19A8-5264-4EAD-B313-AD8390AFAA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8" name="Picture 5">
          <a:extLst>
            <a:ext uri="{FF2B5EF4-FFF2-40B4-BE49-F238E27FC236}">
              <a16:creationId xmlns:a16="http://schemas.microsoft.com/office/drawing/2014/main" id="{F3933C22-D2A9-4619-A391-33F67A269A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9" name="Picture 5">
          <a:extLst>
            <a:ext uri="{FF2B5EF4-FFF2-40B4-BE49-F238E27FC236}">
              <a16:creationId xmlns:a16="http://schemas.microsoft.com/office/drawing/2014/main" id="{C1173401-965C-4A36-8257-D1A66F7E74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0" name="Picture 5">
          <a:extLst>
            <a:ext uri="{FF2B5EF4-FFF2-40B4-BE49-F238E27FC236}">
              <a16:creationId xmlns:a16="http://schemas.microsoft.com/office/drawing/2014/main" id="{1EC40A0C-FE22-44C3-8839-E82025DC9D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1" name="Picture 5">
          <a:extLst>
            <a:ext uri="{FF2B5EF4-FFF2-40B4-BE49-F238E27FC236}">
              <a16:creationId xmlns:a16="http://schemas.microsoft.com/office/drawing/2014/main" id="{3A6C1769-D041-49E2-84D3-10B346C54C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2" name="Picture 5">
          <a:extLst>
            <a:ext uri="{FF2B5EF4-FFF2-40B4-BE49-F238E27FC236}">
              <a16:creationId xmlns:a16="http://schemas.microsoft.com/office/drawing/2014/main" id="{DCAB4EB9-2CC8-4961-8BF9-FFF374EACA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3" name="Picture 5">
          <a:extLst>
            <a:ext uri="{FF2B5EF4-FFF2-40B4-BE49-F238E27FC236}">
              <a16:creationId xmlns:a16="http://schemas.microsoft.com/office/drawing/2014/main" id="{2E654602-5474-41DA-B872-CFBC46BF10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4" name="Picture 5">
          <a:extLst>
            <a:ext uri="{FF2B5EF4-FFF2-40B4-BE49-F238E27FC236}">
              <a16:creationId xmlns:a16="http://schemas.microsoft.com/office/drawing/2014/main" id="{E9E7724B-85F7-49B9-BAE0-DBFD53B7F5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5" name="Picture 5">
          <a:extLst>
            <a:ext uri="{FF2B5EF4-FFF2-40B4-BE49-F238E27FC236}">
              <a16:creationId xmlns:a16="http://schemas.microsoft.com/office/drawing/2014/main" id="{AEB12DA6-A5E7-458B-B8E7-6AFE797F31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6" name="Picture 5">
          <a:extLst>
            <a:ext uri="{FF2B5EF4-FFF2-40B4-BE49-F238E27FC236}">
              <a16:creationId xmlns:a16="http://schemas.microsoft.com/office/drawing/2014/main" id="{50690D64-9377-4A2F-9EDD-70D40262AB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7" name="Picture 5">
          <a:extLst>
            <a:ext uri="{FF2B5EF4-FFF2-40B4-BE49-F238E27FC236}">
              <a16:creationId xmlns:a16="http://schemas.microsoft.com/office/drawing/2014/main" id="{3879F237-38F9-4FD8-A3FB-2CE7E7D15E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8" name="Picture 5">
          <a:extLst>
            <a:ext uri="{FF2B5EF4-FFF2-40B4-BE49-F238E27FC236}">
              <a16:creationId xmlns:a16="http://schemas.microsoft.com/office/drawing/2014/main" id="{0F7EA66A-D1B3-45D2-A984-A128581C7B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9" name="Picture 5">
          <a:extLst>
            <a:ext uri="{FF2B5EF4-FFF2-40B4-BE49-F238E27FC236}">
              <a16:creationId xmlns:a16="http://schemas.microsoft.com/office/drawing/2014/main" id="{AE6431F8-D9C7-4E67-B02B-6DF53FF1D5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0" name="Picture 5">
          <a:extLst>
            <a:ext uri="{FF2B5EF4-FFF2-40B4-BE49-F238E27FC236}">
              <a16:creationId xmlns:a16="http://schemas.microsoft.com/office/drawing/2014/main" id="{7A101134-E146-41A0-A6A6-DB55A7020F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1" name="Picture 5">
          <a:extLst>
            <a:ext uri="{FF2B5EF4-FFF2-40B4-BE49-F238E27FC236}">
              <a16:creationId xmlns:a16="http://schemas.microsoft.com/office/drawing/2014/main" id="{E86A4556-0BE2-4B1F-A2FB-DCC538890B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2" name="Picture 5">
          <a:extLst>
            <a:ext uri="{FF2B5EF4-FFF2-40B4-BE49-F238E27FC236}">
              <a16:creationId xmlns:a16="http://schemas.microsoft.com/office/drawing/2014/main" id="{19AABD81-3A4D-4A7D-AB5C-4E985A5077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3" name="Picture 5">
          <a:extLst>
            <a:ext uri="{FF2B5EF4-FFF2-40B4-BE49-F238E27FC236}">
              <a16:creationId xmlns:a16="http://schemas.microsoft.com/office/drawing/2014/main" id="{A1197427-73FE-44A8-8E4C-B6944FB9FF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4" name="Picture 5">
          <a:extLst>
            <a:ext uri="{FF2B5EF4-FFF2-40B4-BE49-F238E27FC236}">
              <a16:creationId xmlns:a16="http://schemas.microsoft.com/office/drawing/2014/main" id="{4533CEF8-CD3E-419A-85AA-82D9ABE3B0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5" name="Picture 5">
          <a:extLst>
            <a:ext uri="{FF2B5EF4-FFF2-40B4-BE49-F238E27FC236}">
              <a16:creationId xmlns:a16="http://schemas.microsoft.com/office/drawing/2014/main" id="{5BDC2B9F-5AEB-44AC-B242-3C049E692E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6" name="Picture 5">
          <a:extLst>
            <a:ext uri="{FF2B5EF4-FFF2-40B4-BE49-F238E27FC236}">
              <a16:creationId xmlns:a16="http://schemas.microsoft.com/office/drawing/2014/main" id="{09B574D5-5C22-4367-B9FC-9015011B1F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7" name="Picture 5">
          <a:extLst>
            <a:ext uri="{FF2B5EF4-FFF2-40B4-BE49-F238E27FC236}">
              <a16:creationId xmlns:a16="http://schemas.microsoft.com/office/drawing/2014/main" id="{00BCF9C5-32CB-4760-AC0D-AA33A3D14B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8" name="Picture 5">
          <a:extLst>
            <a:ext uri="{FF2B5EF4-FFF2-40B4-BE49-F238E27FC236}">
              <a16:creationId xmlns:a16="http://schemas.microsoft.com/office/drawing/2014/main" id="{6AD912D6-460A-495F-9414-625543BBD8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9" name="Picture 5">
          <a:extLst>
            <a:ext uri="{FF2B5EF4-FFF2-40B4-BE49-F238E27FC236}">
              <a16:creationId xmlns:a16="http://schemas.microsoft.com/office/drawing/2014/main" id="{0492481A-8D73-4915-9619-BF6D342B0E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0" name="Picture 5">
          <a:extLst>
            <a:ext uri="{FF2B5EF4-FFF2-40B4-BE49-F238E27FC236}">
              <a16:creationId xmlns:a16="http://schemas.microsoft.com/office/drawing/2014/main" id="{3653F2A0-34CC-4548-B10B-7F4A6AD5E7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1" name="Picture 5">
          <a:extLst>
            <a:ext uri="{FF2B5EF4-FFF2-40B4-BE49-F238E27FC236}">
              <a16:creationId xmlns:a16="http://schemas.microsoft.com/office/drawing/2014/main" id="{DDF17C04-0539-43D2-A609-94C0EF41D8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2" name="Picture 5">
          <a:extLst>
            <a:ext uri="{FF2B5EF4-FFF2-40B4-BE49-F238E27FC236}">
              <a16:creationId xmlns:a16="http://schemas.microsoft.com/office/drawing/2014/main" id="{CF549D7F-7610-49EA-A6DB-CEE9C38A8E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3" name="Picture 5">
          <a:extLst>
            <a:ext uri="{FF2B5EF4-FFF2-40B4-BE49-F238E27FC236}">
              <a16:creationId xmlns:a16="http://schemas.microsoft.com/office/drawing/2014/main" id="{0455F476-E626-430C-9566-900BD20E26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4" name="Picture 5">
          <a:extLst>
            <a:ext uri="{FF2B5EF4-FFF2-40B4-BE49-F238E27FC236}">
              <a16:creationId xmlns:a16="http://schemas.microsoft.com/office/drawing/2014/main" id="{67F6CAC7-5EE5-4E60-859C-9D82440E49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5" name="Picture 5">
          <a:extLst>
            <a:ext uri="{FF2B5EF4-FFF2-40B4-BE49-F238E27FC236}">
              <a16:creationId xmlns:a16="http://schemas.microsoft.com/office/drawing/2014/main" id="{24DC50B0-34E5-4B90-828D-0FB49F8A2A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6" name="Picture 5">
          <a:extLst>
            <a:ext uri="{FF2B5EF4-FFF2-40B4-BE49-F238E27FC236}">
              <a16:creationId xmlns:a16="http://schemas.microsoft.com/office/drawing/2014/main" id="{0B090198-295C-4FC3-B53B-B057F7BEE1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7" name="Picture 5">
          <a:extLst>
            <a:ext uri="{FF2B5EF4-FFF2-40B4-BE49-F238E27FC236}">
              <a16:creationId xmlns:a16="http://schemas.microsoft.com/office/drawing/2014/main" id="{42D2FDAE-438A-4C95-86FE-0CC3919B90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8" name="Picture 5">
          <a:extLst>
            <a:ext uri="{FF2B5EF4-FFF2-40B4-BE49-F238E27FC236}">
              <a16:creationId xmlns:a16="http://schemas.microsoft.com/office/drawing/2014/main" id="{39AEE55D-1E74-4381-B9E1-46E77BC5C7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9" name="Picture 5">
          <a:extLst>
            <a:ext uri="{FF2B5EF4-FFF2-40B4-BE49-F238E27FC236}">
              <a16:creationId xmlns:a16="http://schemas.microsoft.com/office/drawing/2014/main" id="{1CF81EF5-F371-49E6-9143-AE881A35A6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0" name="Picture 5">
          <a:extLst>
            <a:ext uri="{FF2B5EF4-FFF2-40B4-BE49-F238E27FC236}">
              <a16:creationId xmlns:a16="http://schemas.microsoft.com/office/drawing/2014/main" id="{38DBF896-1C9E-47F8-8BBF-8204AC10EC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1" name="Picture 5">
          <a:extLst>
            <a:ext uri="{FF2B5EF4-FFF2-40B4-BE49-F238E27FC236}">
              <a16:creationId xmlns:a16="http://schemas.microsoft.com/office/drawing/2014/main" id="{196D18F8-A0FB-4BC0-802C-CDFA1A00E8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2" name="Picture 5">
          <a:extLst>
            <a:ext uri="{FF2B5EF4-FFF2-40B4-BE49-F238E27FC236}">
              <a16:creationId xmlns:a16="http://schemas.microsoft.com/office/drawing/2014/main" id="{D3489E1F-B0B8-412A-B6CD-2F585CED04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3" name="Picture 5">
          <a:extLst>
            <a:ext uri="{FF2B5EF4-FFF2-40B4-BE49-F238E27FC236}">
              <a16:creationId xmlns:a16="http://schemas.microsoft.com/office/drawing/2014/main" id="{563AFCD5-9D3E-4E2D-8215-F5AD91B8E1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4" name="Picture 5">
          <a:extLst>
            <a:ext uri="{FF2B5EF4-FFF2-40B4-BE49-F238E27FC236}">
              <a16:creationId xmlns:a16="http://schemas.microsoft.com/office/drawing/2014/main" id="{795882D9-246E-4F1C-897E-BBFEBCF06D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5" name="Picture 5">
          <a:extLst>
            <a:ext uri="{FF2B5EF4-FFF2-40B4-BE49-F238E27FC236}">
              <a16:creationId xmlns:a16="http://schemas.microsoft.com/office/drawing/2014/main" id="{26AB10E8-E5AB-4211-8A25-7B4D71E06C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6" name="Picture 5">
          <a:extLst>
            <a:ext uri="{FF2B5EF4-FFF2-40B4-BE49-F238E27FC236}">
              <a16:creationId xmlns:a16="http://schemas.microsoft.com/office/drawing/2014/main" id="{65DB2805-F574-47A5-AF87-C2F6AF113C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7" name="Picture 5">
          <a:extLst>
            <a:ext uri="{FF2B5EF4-FFF2-40B4-BE49-F238E27FC236}">
              <a16:creationId xmlns:a16="http://schemas.microsoft.com/office/drawing/2014/main" id="{50CABD01-516C-4E87-B080-BA41BF471C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8" name="Picture 5">
          <a:extLst>
            <a:ext uri="{FF2B5EF4-FFF2-40B4-BE49-F238E27FC236}">
              <a16:creationId xmlns:a16="http://schemas.microsoft.com/office/drawing/2014/main" id="{C0237D57-6CEE-4D89-BAEC-80958383B8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9" name="Picture 5">
          <a:extLst>
            <a:ext uri="{FF2B5EF4-FFF2-40B4-BE49-F238E27FC236}">
              <a16:creationId xmlns:a16="http://schemas.microsoft.com/office/drawing/2014/main" id="{F2C9E929-F885-487F-ADE9-4903F801F7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0" name="Picture 5">
          <a:extLst>
            <a:ext uri="{FF2B5EF4-FFF2-40B4-BE49-F238E27FC236}">
              <a16:creationId xmlns:a16="http://schemas.microsoft.com/office/drawing/2014/main" id="{F9126CFD-54A9-415C-90A0-9A36CFE4A8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1" name="Picture 5">
          <a:extLst>
            <a:ext uri="{FF2B5EF4-FFF2-40B4-BE49-F238E27FC236}">
              <a16:creationId xmlns:a16="http://schemas.microsoft.com/office/drawing/2014/main" id="{172259C2-697C-4814-A087-C4E392731B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2" name="Picture 5">
          <a:extLst>
            <a:ext uri="{FF2B5EF4-FFF2-40B4-BE49-F238E27FC236}">
              <a16:creationId xmlns:a16="http://schemas.microsoft.com/office/drawing/2014/main" id="{E56F858A-D3DE-4113-9899-331BB2983F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3" name="Picture 5">
          <a:extLst>
            <a:ext uri="{FF2B5EF4-FFF2-40B4-BE49-F238E27FC236}">
              <a16:creationId xmlns:a16="http://schemas.microsoft.com/office/drawing/2014/main" id="{93D6DBF0-503D-491D-AA18-0D10A076E9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4" name="Picture 5">
          <a:extLst>
            <a:ext uri="{FF2B5EF4-FFF2-40B4-BE49-F238E27FC236}">
              <a16:creationId xmlns:a16="http://schemas.microsoft.com/office/drawing/2014/main" id="{A68FABB5-4849-4F53-88C1-EC440810F7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5" name="Picture 5">
          <a:extLst>
            <a:ext uri="{FF2B5EF4-FFF2-40B4-BE49-F238E27FC236}">
              <a16:creationId xmlns:a16="http://schemas.microsoft.com/office/drawing/2014/main" id="{C795D4F9-32EF-4B30-9DE2-C6A9C85A21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6" name="Picture 5">
          <a:extLst>
            <a:ext uri="{FF2B5EF4-FFF2-40B4-BE49-F238E27FC236}">
              <a16:creationId xmlns:a16="http://schemas.microsoft.com/office/drawing/2014/main" id="{8C2A89B3-781C-4EA9-9989-0BE8A22B8D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7" name="Picture 5">
          <a:extLst>
            <a:ext uri="{FF2B5EF4-FFF2-40B4-BE49-F238E27FC236}">
              <a16:creationId xmlns:a16="http://schemas.microsoft.com/office/drawing/2014/main" id="{23CF08B3-A5E0-4C8E-88A8-63BC204654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8" name="Picture 5">
          <a:extLst>
            <a:ext uri="{FF2B5EF4-FFF2-40B4-BE49-F238E27FC236}">
              <a16:creationId xmlns:a16="http://schemas.microsoft.com/office/drawing/2014/main" id="{3D9F9A54-504D-4165-A54A-E52BA25895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9" name="Picture 5">
          <a:extLst>
            <a:ext uri="{FF2B5EF4-FFF2-40B4-BE49-F238E27FC236}">
              <a16:creationId xmlns:a16="http://schemas.microsoft.com/office/drawing/2014/main" id="{26BA9ED3-7317-48FC-9F81-8E3B390ECB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0" name="Picture 5">
          <a:extLst>
            <a:ext uri="{FF2B5EF4-FFF2-40B4-BE49-F238E27FC236}">
              <a16:creationId xmlns:a16="http://schemas.microsoft.com/office/drawing/2014/main" id="{6D7F1D30-A5EB-46C1-97CA-F8B96E24F9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1" name="Picture 5">
          <a:extLst>
            <a:ext uri="{FF2B5EF4-FFF2-40B4-BE49-F238E27FC236}">
              <a16:creationId xmlns:a16="http://schemas.microsoft.com/office/drawing/2014/main" id="{462D9AB2-8057-43F2-8C34-8D237D7F01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2" name="Picture 5">
          <a:extLst>
            <a:ext uri="{FF2B5EF4-FFF2-40B4-BE49-F238E27FC236}">
              <a16:creationId xmlns:a16="http://schemas.microsoft.com/office/drawing/2014/main" id="{F8269B26-359E-4E79-B93D-72FAEA48E0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3" name="Picture 5">
          <a:extLst>
            <a:ext uri="{FF2B5EF4-FFF2-40B4-BE49-F238E27FC236}">
              <a16:creationId xmlns:a16="http://schemas.microsoft.com/office/drawing/2014/main" id="{DC470DC8-0E88-42B6-BEF4-FE46DD0262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4" name="Picture 5">
          <a:extLst>
            <a:ext uri="{FF2B5EF4-FFF2-40B4-BE49-F238E27FC236}">
              <a16:creationId xmlns:a16="http://schemas.microsoft.com/office/drawing/2014/main" id="{A13FEC5F-9469-4755-8902-8501D258A0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5" name="Picture 5">
          <a:extLst>
            <a:ext uri="{FF2B5EF4-FFF2-40B4-BE49-F238E27FC236}">
              <a16:creationId xmlns:a16="http://schemas.microsoft.com/office/drawing/2014/main" id="{60B834B6-0C98-40FE-8BD0-13C13A0C4F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6" name="Picture 5">
          <a:extLst>
            <a:ext uri="{FF2B5EF4-FFF2-40B4-BE49-F238E27FC236}">
              <a16:creationId xmlns:a16="http://schemas.microsoft.com/office/drawing/2014/main" id="{8064756E-B571-46F1-B43F-0CE7CDFA22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7" name="Picture 5">
          <a:extLst>
            <a:ext uri="{FF2B5EF4-FFF2-40B4-BE49-F238E27FC236}">
              <a16:creationId xmlns:a16="http://schemas.microsoft.com/office/drawing/2014/main" id="{F811DE70-50B7-4706-93B4-9E49DDAB2B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8" name="Picture 5">
          <a:extLst>
            <a:ext uri="{FF2B5EF4-FFF2-40B4-BE49-F238E27FC236}">
              <a16:creationId xmlns:a16="http://schemas.microsoft.com/office/drawing/2014/main" id="{8BA81EAA-CD1C-4EA1-8449-9B3F3BDD13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9" name="Picture 5">
          <a:extLst>
            <a:ext uri="{FF2B5EF4-FFF2-40B4-BE49-F238E27FC236}">
              <a16:creationId xmlns:a16="http://schemas.microsoft.com/office/drawing/2014/main" id="{2DF126F8-050D-4B0B-BE31-98F4EC88A9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0" name="Picture 5">
          <a:extLst>
            <a:ext uri="{FF2B5EF4-FFF2-40B4-BE49-F238E27FC236}">
              <a16:creationId xmlns:a16="http://schemas.microsoft.com/office/drawing/2014/main" id="{8282B9A6-C1DF-4F0D-8BE6-43E89BB331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1" name="Picture 5">
          <a:extLst>
            <a:ext uri="{FF2B5EF4-FFF2-40B4-BE49-F238E27FC236}">
              <a16:creationId xmlns:a16="http://schemas.microsoft.com/office/drawing/2014/main" id="{D0212397-F436-4F63-BD04-A75A553DC4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2" name="Picture 5">
          <a:extLst>
            <a:ext uri="{FF2B5EF4-FFF2-40B4-BE49-F238E27FC236}">
              <a16:creationId xmlns:a16="http://schemas.microsoft.com/office/drawing/2014/main" id="{6F834937-88C7-4DCA-AAAA-999B588A39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3" name="Picture 5">
          <a:extLst>
            <a:ext uri="{FF2B5EF4-FFF2-40B4-BE49-F238E27FC236}">
              <a16:creationId xmlns:a16="http://schemas.microsoft.com/office/drawing/2014/main" id="{DA9C02CD-C43F-4F5E-B59C-EBB3306632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4" name="Picture 5">
          <a:extLst>
            <a:ext uri="{FF2B5EF4-FFF2-40B4-BE49-F238E27FC236}">
              <a16:creationId xmlns:a16="http://schemas.microsoft.com/office/drawing/2014/main" id="{2BB8AEF5-1228-413E-982B-C2A633F34C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5" name="Picture 5">
          <a:extLst>
            <a:ext uri="{FF2B5EF4-FFF2-40B4-BE49-F238E27FC236}">
              <a16:creationId xmlns:a16="http://schemas.microsoft.com/office/drawing/2014/main" id="{5C40F391-89B6-45D0-B702-1456934E58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6" name="Picture 5">
          <a:extLst>
            <a:ext uri="{FF2B5EF4-FFF2-40B4-BE49-F238E27FC236}">
              <a16:creationId xmlns:a16="http://schemas.microsoft.com/office/drawing/2014/main" id="{5B1CF22E-1B03-4BCB-83A1-DC55DA1A29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7" name="Picture 5">
          <a:extLst>
            <a:ext uri="{FF2B5EF4-FFF2-40B4-BE49-F238E27FC236}">
              <a16:creationId xmlns:a16="http://schemas.microsoft.com/office/drawing/2014/main" id="{1036573A-8A60-48BD-8730-C8BAA8310F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8" name="Picture 5">
          <a:extLst>
            <a:ext uri="{FF2B5EF4-FFF2-40B4-BE49-F238E27FC236}">
              <a16:creationId xmlns:a16="http://schemas.microsoft.com/office/drawing/2014/main" id="{A394384D-9ED0-4208-A8F7-408A391648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9" name="Picture 5">
          <a:extLst>
            <a:ext uri="{FF2B5EF4-FFF2-40B4-BE49-F238E27FC236}">
              <a16:creationId xmlns:a16="http://schemas.microsoft.com/office/drawing/2014/main" id="{CE5AEC1C-446C-4433-ACD4-C624765FFB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0" name="Picture 5">
          <a:extLst>
            <a:ext uri="{FF2B5EF4-FFF2-40B4-BE49-F238E27FC236}">
              <a16:creationId xmlns:a16="http://schemas.microsoft.com/office/drawing/2014/main" id="{2ED3722D-D6C9-4EFA-AE87-3D64F511A9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1" name="Picture 5">
          <a:extLst>
            <a:ext uri="{FF2B5EF4-FFF2-40B4-BE49-F238E27FC236}">
              <a16:creationId xmlns:a16="http://schemas.microsoft.com/office/drawing/2014/main" id="{D35C4B66-64CE-48E8-AFB9-61A34B7FBF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2" name="Picture 5">
          <a:extLst>
            <a:ext uri="{FF2B5EF4-FFF2-40B4-BE49-F238E27FC236}">
              <a16:creationId xmlns:a16="http://schemas.microsoft.com/office/drawing/2014/main" id="{05D320AF-3166-499E-A6BB-4683D08B34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3" name="Picture 5">
          <a:extLst>
            <a:ext uri="{FF2B5EF4-FFF2-40B4-BE49-F238E27FC236}">
              <a16:creationId xmlns:a16="http://schemas.microsoft.com/office/drawing/2014/main" id="{DF8854BF-84B0-4AE3-A6FF-211B10E932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4" name="Picture 5">
          <a:extLst>
            <a:ext uri="{FF2B5EF4-FFF2-40B4-BE49-F238E27FC236}">
              <a16:creationId xmlns:a16="http://schemas.microsoft.com/office/drawing/2014/main" id="{DCAB7A11-3632-4C72-9A47-B93B3B6B47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5" name="Picture 5">
          <a:extLst>
            <a:ext uri="{FF2B5EF4-FFF2-40B4-BE49-F238E27FC236}">
              <a16:creationId xmlns:a16="http://schemas.microsoft.com/office/drawing/2014/main" id="{FF4D9EA9-10F5-4D38-8D9F-DBBBF495BF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6" name="Picture 5">
          <a:extLst>
            <a:ext uri="{FF2B5EF4-FFF2-40B4-BE49-F238E27FC236}">
              <a16:creationId xmlns:a16="http://schemas.microsoft.com/office/drawing/2014/main" id="{939B979E-2E2A-4B9E-8A9C-580898313B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7" name="Picture 5">
          <a:extLst>
            <a:ext uri="{FF2B5EF4-FFF2-40B4-BE49-F238E27FC236}">
              <a16:creationId xmlns:a16="http://schemas.microsoft.com/office/drawing/2014/main" id="{5B2EC1FD-F22B-4CEF-847E-6EBAE2D11A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8" name="Picture 5">
          <a:extLst>
            <a:ext uri="{FF2B5EF4-FFF2-40B4-BE49-F238E27FC236}">
              <a16:creationId xmlns:a16="http://schemas.microsoft.com/office/drawing/2014/main" id="{8AC5762B-D7BF-4416-93B9-7A9C26F691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9" name="Picture 5">
          <a:extLst>
            <a:ext uri="{FF2B5EF4-FFF2-40B4-BE49-F238E27FC236}">
              <a16:creationId xmlns:a16="http://schemas.microsoft.com/office/drawing/2014/main" id="{881BA802-2335-4481-9E18-D9723FD54C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0" name="Picture 5">
          <a:extLst>
            <a:ext uri="{FF2B5EF4-FFF2-40B4-BE49-F238E27FC236}">
              <a16:creationId xmlns:a16="http://schemas.microsoft.com/office/drawing/2014/main" id="{90C6696F-5270-4FA8-932F-91B7FAC96C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1" name="Picture 5">
          <a:extLst>
            <a:ext uri="{FF2B5EF4-FFF2-40B4-BE49-F238E27FC236}">
              <a16:creationId xmlns:a16="http://schemas.microsoft.com/office/drawing/2014/main" id="{D9167F4F-F0FF-42AF-8DEA-E7341ACA05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2" name="Picture 5">
          <a:extLst>
            <a:ext uri="{FF2B5EF4-FFF2-40B4-BE49-F238E27FC236}">
              <a16:creationId xmlns:a16="http://schemas.microsoft.com/office/drawing/2014/main" id="{1C96A742-D414-4D56-8896-445DA9C782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3" name="Picture 5">
          <a:extLst>
            <a:ext uri="{FF2B5EF4-FFF2-40B4-BE49-F238E27FC236}">
              <a16:creationId xmlns:a16="http://schemas.microsoft.com/office/drawing/2014/main" id="{A9870B21-D42E-4F94-9B52-2E7DF466A4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4" name="Picture 5">
          <a:extLst>
            <a:ext uri="{FF2B5EF4-FFF2-40B4-BE49-F238E27FC236}">
              <a16:creationId xmlns:a16="http://schemas.microsoft.com/office/drawing/2014/main" id="{76A45906-08AD-41DF-8433-78ECF3743A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5" name="Picture 5">
          <a:extLst>
            <a:ext uri="{FF2B5EF4-FFF2-40B4-BE49-F238E27FC236}">
              <a16:creationId xmlns:a16="http://schemas.microsoft.com/office/drawing/2014/main" id="{D182B5D2-B5C9-4B46-A132-9CD84A626C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6" name="Picture 5">
          <a:extLst>
            <a:ext uri="{FF2B5EF4-FFF2-40B4-BE49-F238E27FC236}">
              <a16:creationId xmlns:a16="http://schemas.microsoft.com/office/drawing/2014/main" id="{D9846846-CEFE-468B-ACBE-08CEE11F29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7" name="Picture 5">
          <a:extLst>
            <a:ext uri="{FF2B5EF4-FFF2-40B4-BE49-F238E27FC236}">
              <a16:creationId xmlns:a16="http://schemas.microsoft.com/office/drawing/2014/main" id="{057D6186-99E7-4F11-AB6D-1FB19B6E24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8" name="Picture 5">
          <a:extLst>
            <a:ext uri="{FF2B5EF4-FFF2-40B4-BE49-F238E27FC236}">
              <a16:creationId xmlns:a16="http://schemas.microsoft.com/office/drawing/2014/main" id="{46092240-793C-446D-B25C-2B93F6E622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9" name="Picture 5">
          <a:extLst>
            <a:ext uri="{FF2B5EF4-FFF2-40B4-BE49-F238E27FC236}">
              <a16:creationId xmlns:a16="http://schemas.microsoft.com/office/drawing/2014/main" id="{47D5A869-6282-454F-B58C-10A1298262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0" name="Picture 5">
          <a:extLst>
            <a:ext uri="{FF2B5EF4-FFF2-40B4-BE49-F238E27FC236}">
              <a16:creationId xmlns:a16="http://schemas.microsoft.com/office/drawing/2014/main" id="{D9564262-DC18-419C-A901-F72C9822D1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1" name="Picture 5">
          <a:extLst>
            <a:ext uri="{FF2B5EF4-FFF2-40B4-BE49-F238E27FC236}">
              <a16:creationId xmlns:a16="http://schemas.microsoft.com/office/drawing/2014/main" id="{7A99DCF6-CA35-4BA6-B607-1697D5C3CC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2" name="Picture 5">
          <a:extLst>
            <a:ext uri="{FF2B5EF4-FFF2-40B4-BE49-F238E27FC236}">
              <a16:creationId xmlns:a16="http://schemas.microsoft.com/office/drawing/2014/main" id="{6C08EFED-1E1C-4087-989C-DFC3BB4EB1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3" name="Picture 5">
          <a:extLst>
            <a:ext uri="{FF2B5EF4-FFF2-40B4-BE49-F238E27FC236}">
              <a16:creationId xmlns:a16="http://schemas.microsoft.com/office/drawing/2014/main" id="{7571A8D5-ED8F-463B-BD9E-AED4DDE1B0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4" name="Picture 5">
          <a:extLst>
            <a:ext uri="{FF2B5EF4-FFF2-40B4-BE49-F238E27FC236}">
              <a16:creationId xmlns:a16="http://schemas.microsoft.com/office/drawing/2014/main" id="{17FC46B2-65F9-49BF-95C3-89E2DFF252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5" name="Picture 5">
          <a:extLst>
            <a:ext uri="{FF2B5EF4-FFF2-40B4-BE49-F238E27FC236}">
              <a16:creationId xmlns:a16="http://schemas.microsoft.com/office/drawing/2014/main" id="{0F0D4159-319C-4A5B-93C8-2780BBC23E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6" name="Picture 5">
          <a:extLst>
            <a:ext uri="{FF2B5EF4-FFF2-40B4-BE49-F238E27FC236}">
              <a16:creationId xmlns:a16="http://schemas.microsoft.com/office/drawing/2014/main" id="{AA5D4095-9DA6-4044-9496-3EFDDB41AE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7" name="Picture 5">
          <a:extLst>
            <a:ext uri="{FF2B5EF4-FFF2-40B4-BE49-F238E27FC236}">
              <a16:creationId xmlns:a16="http://schemas.microsoft.com/office/drawing/2014/main" id="{5FFEFED7-0AA0-4A44-B17E-8D72F78EF7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8" name="Picture 5">
          <a:extLst>
            <a:ext uri="{FF2B5EF4-FFF2-40B4-BE49-F238E27FC236}">
              <a16:creationId xmlns:a16="http://schemas.microsoft.com/office/drawing/2014/main" id="{1705F4C0-947A-42B9-AD3D-3E41306570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9" name="Picture 5">
          <a:extLst>
            <a:ext uri="{FF2B5EF4-FFF2-40B4-BE49-F238E27FC236}">
              <a16:creationId xmlns:a16="http://schemas.microsoft.com/office/drawing/2014/main" id="{0683D6C3-9FBB-4B22-A647-D6D9A9AFAA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0" name="Picture 5">
          <a:extLst>
            <a:ext uri="{FF2B5EF4-FFF2-40B4-BE49-F238E27FC236}">
              <a16:creationId xmlns:a16="http://schemas.microsoft.com/office/drawing/2014/main" id="{17B95DC1-CAB4-412A-8FC8-CAA331F58D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1" name="Picture 5">
          <a:extLst>
            <a:ext uri="{FF2B5EF4-FFF2-40B4-BE49-F238E27FC236}">
              <a16:creationId xmlns:a16="http://schemas.microsoft.com/office/drawing/2014/main" id="{DDC4D75E-7435-49EE-8FB9-BCEE52EB95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2" name="Picture 5">
          <a:extLst>
            <a:ext uri="{FF2B5EF4-FFF2-40B4-BE49-F238E27FC236}">
              <a16:creationId xmlns:a16="http://schemas.microsoft.com/office/drawing/2014/main" id="{8B880E3E-2CC0-4F3A-ADD6-C8C3E6F05D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3" name="Picture 5">
          <a:extLst>
            <a:ext uri="{FF2B5EF4-FFF2-40B4-BE49-F238E27FC236}">
              <a16:creationId xmlns:a16="http://schemas.microsoft.com/office/drawing/2014/main" id="{DAB5E483-8C2A-428F-9352-54C0EBE327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4" name="Picture 5">
          <a:extLst>
            <a:ext uri="{FF2B5EF4-FFF2-40B4-BE49-F238E27FC236}">
              <a16:creationId xmlns:a16="http://schemas.microsoft.com/office/drawing/2014/main" id="{4E979B45-76A8-4CE5-BA41-58BF135C52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5" name="Picture 5">
          <a:extLst>
            <a:ext uri="{FF2B5EF4-FFF2-40B4-BE49-F238E27FC236}">
              <a16:creationId xmlns:a16="http://schemas.microsoft.com/office/drawing/2014/main" id="{EC8F67ED-E77C-4769-9CDF-B459448AC6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6" name="Picture 5">
          <a:extLst>
            <a:ext uri="{FF2B5EF4-FFF2-40B4-BE49-F238E27FC236}">
              <a16:creationId xmlns:a16="http://schemas.microsoft.com/office/drawing/2014/main" id="{EEA10A46-BC94-4AC8-AE1A-1BD5A0161E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7" name="Picture 5">
          <a:extLst>
            <a:ext uri="{FF2B5EF4-FFF2-40B4-BE49-F238E27FC236}">
              <a16:creationId xmlns:a16="http://schemas.microsoft.com/office/drawing/2014/main" id="{2128E0AD-9A87-46A1-9B3E-A2CDC93A58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8" name="Picture 5">
          <a:extLst>
            <a:ext uri="{FF2B5EF4-FFF2-40B4-BE49-F238E27FC236}">
              <a16:creationId xmlns:a16="http://schemas.microsoft.com/office/drawing/2014/main" id="{E5F2A694-5B06-41A5-9F71-58462295D1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9" name="Picture 5">
          <a:extLst>
            <a:ext uri="{FF2B5EF4-FFF2-40B4-BE49-F238E27FC236}">
              <a16:creationId xmlns:a16="http://schemas.microsoft.com/office/drawing/2014/main" id="{BA99CFD6-3C96-4636-87E7-47D3E8313D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0" name="Picture 5">
          <a:extLst>
            <a:ext uri="{FF2B5EF4-FFF2-40B4-BE49-F238E27FC236}">
              <a16:creationId xmlns:a16="http://schemas.microsoft.com/office/drawing/2014/main" id="{65BC5761-7755-435D-93F6-0B41E482E4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1" name="Picture 5">
          <a:extLst>
            <a:ext uri="{FF2B5EF4-FFF2-40B4-BE49-F238E27FC236}">
              <a16:creationId xmlns:a16="http://schemas.microsoft.com/office/drawing/2014/main" id="{A1D19985-DDF7-4A7C-A7B1-7BFF7EF0C2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2" name="Picture 5">
          <a:extLst>
            <a:ext uri="{FF2B5EF4-FFF2-40B4-BE49-F238E27FC236}">
              <a16:creationId xmlns:a16="http://schemas.microsoft.com/office/drawing/2014/main" id="{6F538E21-AB65-44BC-8501-53B4528A907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3" name="Picture 5">
          <a:extLst>
            <a:ext uri="{FF2B5EF4-FFF2-40B4-BE49-F238E27FC236}">
              <a16:creationId xmlns:a16="http://schemas.microsoft.com/office/drawing/2014/main" id="{308C026B-F479-4DC3-A611-7B197CB221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4" name="Picture 5">
          <a:extLst>
            <a:ext uri="{FF2B5EF4-FFF2-40B4-BE49-F238E27FC236}">
              <a16:creationId xmlns:a16="http://schemas.microsoft.com/office/drawing/2014/main" id="{89CFF3AA-AADA-4C3B-80CA-05FEDFA380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5" name="Picture 5">
          <a:extLst>
            <a:ext uri="{FF2B5EF4-FFF2-40B4-BE49-F238E27FC236}">
              <a16:creationId xmlns:a16="http://schemas.microsoft.com/office/drawing/2014/main" id="{DDC6E0D9-294B-48DA-8350-AE583B92D8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6" name="Picture 5">
          <a:extLst>
            <a:ext uri="{FF2B5EF4-FFF2-40B4-BE49-F238E27FC236}">
              <a16:creationId xmlns:a16="http://schemas.microsoft.com/office/drawing/2014/main" id="{E8762ED1-EB5A-4FD7-9710-45753CBE32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7" name="Picture 5">
          <a:extLst>
            <a:ext uri="{FF2B5EF4-FFF2-40B4-BE49-F238E27FC236}">
              <a16:creationId xmlns:a16="http://schemas.microsoft.com/office/drawing/2014/main" id="{7C0879DB-9ED5-4363-9C02-64316FC00B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8" name="Picture 5">
          <a:extLst>
            <a:ext uri="{FF2B5EF4-FFF2-40B4-BE49-F238E27FC236}">
              <a16:creationId xmlns:a16="http://schemas.microsoft.com/office/drawing/2014/main" id="{649A7087-4B2D-4A2C-8E84-B922AE100D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9" name="Picture 5">
          <a:extLst>
            <a:ext uri="{FF2B5EF4-FFF2-40B4-BE49-F238E27FC236}">
              <a16:creationId xmlns:a16="http://schemas.microsoft.com/office/drawing/2014/main" id="{75146F2D-F4B0-4892-A3A3-58E5661112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0" name="Picture 5">
          <a:extLst>
            <a:ext uri="{FF2B5EF4-FFF2-40B4-BE49-F238E27FC236}">
              <a16:creationId xmlns:a16="http://schemas.microsoft.com/office/drawing/2014/main" id="{D6BB4E32-4EE3-40F5-BD11-84C0CCB78F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1" name="Picture 5">
          <a:extLst>
            <a:ext uri="{FF2B5EF4-FFF2-40B4-BE49-F238E27FC236}">
              <a16:creationId xmlns:a16="http://schemas.microsoft.com/office/drawing/2014/main" id="{DB8D6DF5-C248-451B-AC46-2AD20DE33C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2" name="Picture 5">
          <a:extLst>
            <a:ext uri="{FF2B5EF4-FFF2-40B4-BE49-F238E27FC236}">
              <a16:creationId xmlns:a16="http://schemas.microsoft.com/office/drawing/2014/main" id="{596C2C2E-FF35-4EBA-890C-8BEFF5E2FF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3" name="Picture 5">
          <a:extLst>
            <a:ext uri="{FF2B5EF4-FFF2-40B4-BE49-F238E27FC236}">
              <a16:creationId xmlns:a16="http://schemas.microsoft.com/office/drawing/2014/main" id="{6E71B2BB-0A8A-4FAF-A764-4D6751D1D0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4" name="Picture 5">
          <a:extLst>
            <a:ext uri="{FF2B5EF4-FFF2-40B4-BE49-F238E27FC236}">
              <a16:creationId xmlns:a16="http://schemas.microsoft.com/office/drawing/2014/main" id="{09BB6AC9-5FD9-4605-BF38-DCECB7DF48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5" name="Picture 5">
          <a:extLst>
            <a:ext uri="{FF2B5EF4-FFF2-40B4-BE49-F238E27FC236}">
              <a16:creationId xmlns:a16="http://schemas.microsoft.com/office/drawing/2014/main" id="{B6E69EBA-447F-4908-B530-38C4DC1295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6" name="Picture 5">
          <a:extLst>
            <a:ext uri="{FF2B5EF4-FFF2-40B4-BE49-F238E27FC236}">
              <a16:creationId xmlns:a16="http://schemas.microsoft.com/office/drawing/2014/main" id="{3B28A8B0-43CB-44B6-871D-C876C8E715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7" name="Picture 5">
          <a:extLst>
            <a:ext uri="{FF2B5EF4-FFF2-40B4-BE49-F238E27FC236}">
              <a16:creationId xmlns:a16="http://schemas.microsoft.com/office/drawing/2014/main" id="{22566FF8-97D9-477B-B25E-89860149EE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8" name="Picture 5">
          <a:extLst>
            <a:ext uri="{FF2B5EF4-FFF2-40B4-BE49-F238E27FC236}">
              <a16:creationId xmlns:a16="http://schemas.microsoft.com/office/drawing/2014/main" id="{F77933AD-07F6-4977-B637-057B3E5C0D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9" name="Picture 5">
          <a:extLst>
            <a:ext uri="{FF2B5EF4-FFF2-40B4-BE49-F238E27FC236}">
              <a16:creationId xmlns:a16="http://schemas.microsoft.com/office/drawing/2014/main" id="{39D95396-DDDB-4CCE-A7E2-5B547501DC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0" name="Picture 5">
          <a:extLst>
            <a:ext uri="{FF2B5EF4-FFF2-40B4-BE49-F238E27FC236}">
              <a16:creationId xmlns:a16="http://schemas.microsoft.com/office/drawing/2014/main" id="{49BAAA52-7FFC-4823-AB44-6AC8B047D7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1" name="Picture 5">
          <a:extLst>
            <a:ext uri="{FF2B5EF4-FFF2-40B4-BE49-F238E27FC236}">
              <a16:creationId xmlns:a16="http://schemas.microsoft.com/office/drawing/2014/main" id="{CB81FB93-95C1-4CC7-9753-03DD678C91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2" name="Picture 5">
          <a:extLst>
            <a:ext uri="{FF2B5EF4-FFF2-40B4-BE49-F238E27FC236}">
              <a16:creationId xmlns:a16="http://schemas.microsoft.com/office/drawing/2014/main" id="{D0D64FC2-8FBA-40E8-BA6C-A953F3826D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3" name="Picture 5">
          <a:extLst>
            <a:ext uri="{FF2B5EF4-FFF2-40B4-BE49-F238E27FC236}">
              <a16:creationId xmlns:a16="http://schemas.microsoft.com/office/drawing/2014/main" id="{0E7EADD3-865C-428D-9478-D415FB16E6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4" name="Picture 5">
          <a:extLst>
            <a:ext uri="{FF2B5EF4-FFF2-40B4-BE49-F238E27FC236}">
              <a16:creationId xmlns:a16="http://schemas.microsoft.com/office/drawing/2014/main" id="{CE072E10-FF5E-4620-986B-95FB912393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5" name="Picture 5">
          <a:extLst>
            <a:ext uri="{FF2B5EF4-FFF2-40B4-BE49-F238E27FC236}">
              <a16:creationId xmlns:a16="http://schemas.microsoft.com/office/drawing/2014/main" id="{18C9747B-9CAA-469E-976D-9856EE1F28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6" name="Picture 5">
          <a:extLst>
            <a:ext uri="{FF2B5EF4-FFF2-40B4-BE49-F238E27FC236}">
              <a16:creationId xmlns:a16="http://schemas.microsoft.com/office/drawing/2014/main" id="{FEADC353-574E-4AF7-B385-3C50CB817A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7" name="Picture 5">
          <a:extLst>
            <a:ext uri="{FF2B5EF4-FFF2-40B4-BE49-F238E27FC236}">
              <a16:creationId xmlns:a16="http://schemas.microsoft.com/office/drawing/2014/main" id="{E32BF047-3EC8-4783-A303-697669B712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8" name="Picture 5">
          <a:extLst>
            <a:ext uri="{FF2B5EF4-FFF2-40B4-BE49-F238E27FC236}">
              <a16:creationId xmlns:a16="http://schemas.microsoft.com/office/drawing/2014/main" id="{1342B8BD-B2D1-4CAA-8DC5-4A81D72C4B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9" name="Picture 5">
          <a:extLst>
            <a:ext uri="{FF2B5EF4-FFF2-40B4-BE49-F238E27FC236}">
              <a16:creationId xmlns:a16="http://schemas.microsoft.com/office/drawing/2014/main" id="{ACDAB79A-D575-44AD-A4EB-1AC3F8E0AC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0" name="Picture 5">
          <a:extLst>
            <a:ext uri="{FF2B5EF4-FFF2-40B4-BE49-F238E27FC236}">
              <a16:creationId xmlns:a16="http://schemas.microsoft.com/office/drawing/2014/main" id="{5C27A2EA-6BB4-4110-BB0B-0BBC80CB34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1" name="Picture 5">
          <a:extLst>
            <a:ext uri="{FF2B5EF4-FFF2-40B4-BE49-F238E27FC236}">
              <a16:creationId xmlns:a16="http://schemas.microsoft.com/office/drawing/2014/main" id="{2A6C95B7-3D76-4336-9FD0-188D1D263B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2" name="Picture 5">
          <a:extLst>
            <a:ext uri="{FF2B5EF4-FFF2-40B4-BE49-F238E27FC236}">
              <a16:creationId xmlns:a16="http://schemas.microsoft.com/office/drawing/2014/main" id="{475110D4-5888-48BA-858B-E5511F73FA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3" name="Picture 5">
          <a:extLst>
            <a:ext uri="{FF2B5EF4-FFF2-40B4-BE49-F238E27FC236}">
              <a16:creationId xmlns:a16="http://schemas.microsoft.com/office/drawing/2014/main" id="{03D06A43-FF9A-4ED9-8CB9-773A88E669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4" name="Picture 5">
          <a:extLst>
            <a:ext uri="{FF2B5EF4-FFF2-40B4-BE49-F238E27FC236}">
              <a16:creationId xmlns:a16="http://schemas.microsoft.com/office/drawing/2014/main" id="{4D1CE1F8-D2AD-4E4B-ACDF-82D13C28EB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5" name="Picture 5">
          <a:extLst>
            <a:ext uri="{FF2B5EF4-FFF2-40B4-BE49-F238E27FC236}">
              <a16:creationId xmlns:a16="http://schemas.microsoft.com/office/drawing/2014/main" id="{12B241AC-2C40-414C-A2E8-430E5D996D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6" name="Picture 5">
          <a:extLst>
            <a:ext uri="{FF2B5EF4-FFF2-40B4-BE49-F238E27FC236}">
              <a16:creationId xmlns:a16="http://schemas.microsoft.com/office/drawing/2014/main" id="{B6D72061-E5BB-4DD0-BEE5-E747BC742F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7" name="Picture 5">
          <a:extLst>
            <a:ext uri="{FF2B5EF4-FFF2-40B4-BE49-F238E27FC236}">
              <a16:creationId xmlns:a16="http://schemas.microsoft.com/office/drawing/2014/main" id="{6877E28C-B065-4CDB-9C7A-D79618E193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8" name="Picture 5">
          <a:extLst>
            <a:ext uri="{FF2B5EF4-FFF2-40B4-BE49-F238E27FC236}">
              <a16:creationId xmlns:a16="http://schemas.microsoft.com/office/drawing/2014/main" id="{DA9AA269-BDEB-408B-8DF3-57BFB2E442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9" name="Picture 5">
          <a:extLst>
            <a:ext uri="{FF2B5EF4-FFF2-40B4-BE49-F238E27FC236}">
              <a16:creationId xmlns:a16="http://schemas.microsoft.com/office/drawing/2014/main" id="{B9E0D54E-27BD-4A03-84F2-C28F388728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0" name="Picture 5">
          <a:extLst>
            <a:ext uri="{FF2B5EF4-FFF2-40B4-BE49-F238E27FC236}">
              <a16:creationId xmlns:a16="http://schemas.microsoft.com/office/drawing/2014/main" id="{17EBDDD3-3370-4916-8D5E-24AD41F0FA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1" name="Picture 5">
          <a:extLst>
            <a:ext uri="{FF2B5EF4-FFF2-40B4-BE49-F238E27FC236}">
              <a16:creationId xmlns:a16="http://schemas.microsoft.com/office/drawing/2014/main" id="{CFC391EB-BCD0-4DEA-B739-EF272C242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2" name="Picture 5">
          <a:extLst>
            <a:ext uri="{FF2B5EF4-FFF2-40B4-BE49-F238E27FC236}">
              <a16:creationId xmlns:a16="http://schemas.microsoft.com/office/drawing/2014/main" id="{282B5BAD-7B52-4FF4-B1D0-79553A39C4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3" name="Picture 5">
          <a:extLst>
            <a:ext uri="{FF2B5EF4-FFF2-40B4-BE49-F238E27FC236}">
              <a16:creationId xmlns:a16="http://schemas.microsoft.com/office/drawing/2014/main" id="{5BF87155-BB00-4834-8FF6-58BB8F5482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4" name="Picture 5">
          <a:extLst>
            <a:ext uri="{FF2B5EF4-FFF2-40B4-BE49-F238E27FC236}">
              <a16:creationId xmlns:a16="http://schemas.microsoft.com/office/drawing/2014/main" id="{DE3E4BF1-7648-4C23-B092-D943D3C952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5" name="Picture 5">
          <a:extLst>
            <a:ext uri="{FF2B5EF4-FFF2-40B4-BE49-F238E27FC236}">
              <a16:creationId xmlns:a16="http://schemas.microsoft.com/office/drawing/2014/main" id="{EE9E1E2B-0C22-43AF-B976-8E5CAAF7E4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6" name="Picture 5">
          <a:extLst>
            <a:ext uri="{FF2B5EF4-FFF2-40B4-BE49-F238E27FC236}">
              <a16:creationId xmlns:a16="http://schemas.microsoft.com/office/drawing/2014/main" id="{7870DDE9-3832-4682-A988-C35F17823E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7" name="Picture 5">
          <a:extLst>
            <a:ext uri="{FF2B5EF4-FFF2-40B4-BE49-F238E27FC236}">
              <a16:creationId xmlns:a16="http://schemas.microsoft.com/office/drawing/2014/main" id="{14673862-1D59-42C5-B7F7-57F36A2302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8" name="Picture 5">
          <a:extLst>
            <a:ext uri="{FF2B5EF4-FFF2-40B4-BE49-F238E27FC236}">
              <a16:creationId xmlns:a16="http://schemas.microsoft.com/office/drawing/2014/main" id="{2E0DAAE0-BC44-4569-B0E6-E40E3A8225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9" name="Picture 5">
          <a:extLst>
            <a:ext uri="{FF2B5EF4-FFF2-40B4-BE49-F238E27FC236}">
              <a16:creationId xmlns:a16="http://schemas.microsoft.com/office/drawing/2014/main" id="{3B0011FE-CBA9-4B9D-8C5C-40600FF6C0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0" name="Picture 5">
          <a:extLst>
            <a:ext uri="{FF2B5EF4-FFF2-40B4-BE49-F238E27FC236}">
              <a16:creationId xmlns:a16="http://schemas.microsoft.com/office/drawing/2014/main" id="{C268454C-02CC-4561-89FA-B929E699AB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1" name="Picture 5">
          <a:extLst>
            <a:ext uri="{FF2B5EF4-FFF2-40B4-BE49-F238E27FC236}">
              <a16:creationId xmlns:a16="http://schemas.microsoft.com/office/drawing/2014/main" id="{C8D88A16-5CF4-4AC7-8930-551E1CD7D6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2" name="Picture 5">
          <a:extLst>
            <a:ext uri="{FF2B5EF4-FFF2-40B4-BE49-F238E27FC236}">
              <a16:creationId xmlns:a16="http://schemas.microsoft.com/office/drawing/2014/main" id="{C7C9A605-A161-43AC-B7C9-B0C9033FB9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3" name="Picture 5">
          <a:extLst>
            <a:ext uri="{FF2B5EF4-FFF2-40B4-BE49-F238E27FC236}">
              <a16:creationId xmlns:a16="http://schemas.microsoft.com/office/drawing/2014/main" id="{EF118CEF-DA3C-4F79-8DC4-4C4484AEED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4" name="Picture 5">
          <a:extLst>
            <a:ext uri="{FF2B5EF4-FFF2-40B4-BE49-F238E27FC236}">
              <a16:creationId xmlns:a16="http://schemas.microsoft.com/office/drawing/2014/main" id="{BCBD583E-C5AE-4C33-8C99-5CE9E25210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5" name="Picture 5">
          <a:extLst>
            <a:ext uri="{FF2B5EF4-FFF2-40B4-BE49-F238E27FC236}">
              <a16:creationId xmlns:a16="http://schemas.microsoft.com/office/drawing/2014/main" id="{46B8E3D1-38AC-4492-BAA8-C07CC1C470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6" name="Picture 5">
          <a:extLst>
            <a:ext uri="{FF2B5EF4-FFF2-40B4-BE49-F238E27FC236}">
              <a16:creationId xmlns:a16="http://schemas.microsoft.com/office/drawing/2014/main" id="{69027CB6-8F7C-4298-9A8D-7A95CA7DBC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7" name="Picture 5">
          <a:extLst>
            <a:ext uri="{FF2B5EF4-FFF2-40B4-BE49-F238E27FC236}">
              <a16:creationId xmlns:a16="http://schemas.microsoft.com/office/drawing/2014/main" id="{4794C2A1-DA2E-4D35-8D28-715A429B6F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8" name="Picture 5">
          <a:extLst>
            <a:ext uri="{FF2B5EF4-FFF2-40B4-BE49-F238E27FC236}">
              <a16:creationId xmlns:a16="http://schemas.microsoft.com/office/drawing/2014/main" id="{ED17FF01-8EF6-465D-923E-024A64D4E7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9" name="Picture 5">
          <a:extLst>
            <a:ext uri="{FF2B5EF4-FFF2-40B4-BE49-F238E27FC236}">
              <a16:creationId xmlns:a16="http://schemas.microsoft.com/office/drawing/2014/main" id="{FF3E939B-981B-4BCD-A696-749AA60615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0" name="Picture 5">
          <a:extLst>
            <a:ext uri="{FF2B5EF4-FFF2-40B4-BE49-F238E27FC236}">
              <a16:creationId xmlns:a16="http://schemas.microsoft.com/office/drawing/2014/main" id="{FFACE124-7FAD-4E4F-8BA3-937F158234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1" name="Picture 5">
          <a:extLst>
            <a:ext uri="{FF2B5EF4-FFF2-40B4-BE49-F238E27FC236}">
              <a16:creationId xmlns:a16="http://schemas.microsoft.com/office/drawing/2014/main" id="{98E800CD-F8AD-49E4-B001-5FCC5B8D96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2" name="Picture 5">
          <a:extLst>
            <a:ext uri="{FF2B5EF4-FFF2-40B4-BE49-F238E27FC236}">
              <a16:creationId xmlns:a16="http://schemas.microsoft.com/office/drawing/2014/main" id="{33CEDAA4-255E-4FF9-82AF-623028504B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3" name="Picture 5">
          <a:extLst>
            <a:ext uri="{FF2B5EF4-FFF2-40B4-BE49-F238E27FC236}">
              <a16:creationId xmlns:a16="http://schemas.microsoft.com/office/drawing/2014/main" id="{C12C9DB7-FC33-413E-AC5B-0711B16E59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4" name="Picture 5">
          <a:extLst>
            <a:ext uri="{FF2B5EF4-FFF2-40B4-BE49-F238E27FC236}">
              <a16:creationId xmlns:a16="http://schemas.microsoft.com/office/drawing/2014/main" id="{6748CACA-ACEA-49DD-8927-60D5EE082A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5" name="Picture 5">
          <a:extLst>
            <a:ext uri="{FF2B5EF4-FFF2-40B4-BE49-F238E27FC236}">
              <a16:creationId xmlns:a16="http://schemas.microsoft.com/office/drawing/2014/main" id="{0ADFBB84-3E49-4EB9-9786-9DE4015CA5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6" name="Picture 5">
          <a:extLst>
            <a:ext uri="{FF2B5EF4-FFF2-40B4-BE49-F238E27FC236}">
              <a16:creationId xmlns:a16="http://schemas.microsoft.com/office/drawing/2014/main" id="{3AAECBE8-7BC3-403B-B9EC-0C0E29E58E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7" name="Picture 5">
          <a:extLst>
            <a:ext uri="{FF2B5EF4-FFF2-40B4-BE49-F238E27FC236}">
              <a16:creationId xmlns:a16="http://schemas.microsoft.com/office/drawing/2014/main" id="{DB46F1CC-B208-4044-8D73-72A953DC5E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8" name="Picture 5">
          <a:extLst>
            <a:ext uri="{FF2B5EF4-FFF2-40B4-BE49-F238E27FC236}">
              <a16:creationId xmlns:a16="http://schemas.microsoft.com/office/drawing/2014/main" id="{40520200-B807-4890-8AFB-35A7DA821E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9" name="Picture 5">
          <a:extLst>
            <a:ext uri="{FF2B5EF4-FFF2-40B4-BE49-F238E27FC236}">
              <a16:creationId xmlns:a16="http://schemas.microsoft.com/office/drawing/2014/main" id="{0656B5B4-E8AF-4C67-9060-019CBD1243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0" name="Picture 5">
          <a:extLst>
            <a:ext uri="{FF2B5EF4-FFF2-40B4-BE49-F238E27FC236}">
              <a16:creationId xmlns:a16="http://schemas.microsoft.com/office/drawing/2014/main" id="{7825D272-2C3E-4CFB-92BA-0B1E1E135B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1" name="Picture 5">
          <a:extLst>
            <a:ext uri="{FF2B5EF4-FFF2-40B4-BE49-F238E27FC236}">
              <a16:creationId xmlns:a16="http://schemas.microsoft.com/office/drawing/2014/main" id="{0CBA840C-DB5B-4314-87C3-BCDFE1225D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2" name="Picture 5">
          <a:extLst>
            <a:ext uri="{FF2B5EF4-FFF2-40B4-BE49-F238E27FC236}">
              <a16:creationId xmlns:a16="http://schemas.microsoft.com/office/drawing/2014/main" id="{178AA84F-39C3-493D-B744-4DDD2A222B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3" name="Picture 5">
          <a:extLst>
            <a:ext uri="{FF2B5EF4-FFF2-40B4-BE49-F238E27FC236}">
              <a16:creationId xmlns:a16="http://schemas.microsoft.com/office/drawing/2014/main" id="{82126B11-FD93-480D-A5A3-F211A4B5A0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4" name="Picture 5">
          <a:extLst>
            <a:ext uri="{FF2B5EF4-FFF2-40B4-BE49-F238E27FC236}">
              <a16:creationId xmlns:a16="http://schemas.microsoft.com/office/drawing/2014/main" id="{219D2EA2-E639-4B36-8BA6-710E83212D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5" name="Picture 5">
          <a:extLst>
            <a:ext uri="{FF2B5EF4-FFF2-40B4-BE49-F238E27FC236}">
              <a16:creationId xmlns:a16="http://schemas.microsoft.com/office/drawing/2014/main" id="{9C4DD62D-4ED7-434B-9592-C009ECB404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6" name="Picture 5">
          <a:extLst>
            <a:ext uri="{FF2B5EF4-FFF2-40B4-BE49-F238E27FC236}">
              <a16:creationId xmlns:a16="http://schemas.microsoft.com/office/drawing/2014/main" id="{84C86CCE-0526-466F-898A-E7A9F00128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7" name="Picture 5">
          <a:extLst>
            <a:ext uri="{FF2B5EF4-FFF2-40B4-BE49-F238E27FC236}">
              <a16:creationId xmlns:a16="http://schemas.microsoft.com/office/drawing/2014/main" id="{30C86110-90EE-4437-9BCA-D108B305C5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8" name="Picture 5">
          <a:extLst>
            <a:ext uri="{FF2B5EF4-FFF2-40B4-BE49-F238E27FC236}">
              <a16:creationId xmlns:a16="http://schemas.microsoft.com/office/drawing/2014/main" id="{60DAB064-AFA3-42AA-BA19-6D153D7275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9" name="Picture 5">
          <a:extLst>
            <a:ext uri="{FF2B5EF4-FFF2-40B4-BE49-F238E27FC236}">
              <a16:creationId xmlns:a16="http://schemas.microsoft.com/office/drawing/2014/main" id="{B328A54F-4009-44EB-BFFB-A2609EC263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0" name="Picture 5">
          <a:extLst>
            <a:ext uri="{FF2B5EF4-FFF2-40B4-BE49-F238E27FC236}">
              <a16:creationId xmlns:a16="http://schemas.microsoft.com/office/drawing/2014/main" id="{BD4ECCC2-B72A-420C-8D6C-66BFD871F7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1" name="Picture 5">
          <a:extLst>
            <a:ext uri="{FF2B5EF4-FFF2-40B4-BE49-F238E27FC236}">
              <a16:creationId xmlns:a16="http://schemas.microsoft.com/office/drawing/2014/main" id="{8AABF320-2473-4466-ACC1-795467833D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2" name="Picture 5">
          <a:extLst>
            <a:ext uri="{FF2B5EF4-FFF2-40B4-BE49-F238E27FC236}">
              <a16:creationId xmlns:a16="http://schemas.microsoft.com/office/drawing/2014/main" id="{3FD08C87-E2E9-42A8-A713-E4BDEDE258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3" name="Picture 5">
          <a:extLst>
            <a:ext uri="{FF2B5EF4-FFF2-40B4-BE49-F238E27FC236}">
              <a16:creationId xmlns:a16="http://schemas.microsoft.com/office/drawing/2014/main" id="{D03F8137-B331-4571-A5D9-8FFF897B36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4" name="Picture 5">
          <a:extLst>
            <a:ext uri="{FF2B5EF4-FFF2-40B4-BE49-F238E27FC236}">
              <a16:creationId xmlns:a16="http://schemas.microsoft.com/office/drawing/2014/main" id="{B124F590-FB40-4E30-A1A9-64A36578DC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5" name="Picture 5">
          <a:extLst>
            <a:ext uri="{FF2B5EF4-FFF2-40B4-BE49-F238E27FC236}">
              <a16:creationId xmlns:a16="http://schemas.microsoft.com/office/drawing/2014/main" id="{B5CAF763-75FD-436E-A171-07A69A9903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6" name="Picture 5">
          <a:extLst>
            <a:ext uri="{FF2B5EF4-FFF2-40B4-BE49-F238E27FC236}">
              <a16:creationId xmlns:a16="http://schemas.microsoft.com/office/drawing/2014/main" id="{D24B21CA-CE48-48C5-BA4C-F9C4423129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7" name="Picture 5">
          <a:extLst>
            <a:ext uri="{FF2B5EF4-FFF2-40B4-BE49-F238E27FC236}">
              <a16:creationId xmlns:a16="http://schemas.microsoft.com/office/drawing/2014/main" id="{EB70C28A-C87B-4ABB-ABEA-1098F90170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8" name="Picture 5">
          <a:extLst>
            <a:ext uri="{FF2B5EF4-FFF2-40B4-BE49-F238E27FC236}">
              <a16:creationId xmlns:a16="http://schemas.microsoft.com/office/drawing/2014/main" id="{37FE7989-707C-447A-B633-BC4C7E9C3F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9" name="Picture 5">
          <a:extLst>
            <a:ext uri="{FF2B5EF4-FFF2-40B4-BE49-F238E27FC236}">
              <a16:creationId xmlns:a16="http://schemas.microsoft.com/office/drawing/2014/main" id="{B262DE38-6A4D-4B9E-922E-2607A62ECD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0" name="Picture 5">
          <a:extLst>
            <a:ext uri="{FF2B5EF4-FFF2-40B4-BE49-F238E27FC236}">
              <a16:creationId xmlns:a16="http://schemas.microsoft.com/office/drawing/2014/main" id="{034B7442-1983-4CEB-B5E2-65D13F2019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1" name="Picture 5">
          <a:extLst>
            <a:ext uri="{FF2B5EF4-FFF2-40B4-BE49-F238E27FC236}">
              <a16:creationId xmlns:a16="http://schemas.microsoft.com/office/drawing/2014/main" id="{3BF8F8BE-26A0-4750-A08D-D901BE9049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2" name="Picture 5">
          <a:extLst>
            <a:ext uri="{FF2B5EF4-FFF2-40B4-BE49-F238E27FC236}">
              <a16:creationId xmlns:a16="http://schemas.microsoft.com/office/drawing/2014/main" id="{82EF3524-8F08-4AB6-8AEB-D11AF0E857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3" name="Picture 5">
          <a:extLst>
            <a:ext uri="{FF2B5EF4-FFF2-40B4-BE49-F238E27FC236}">
              <a16:creationId xmlns:a16="http://schemas.microsoft.com/office/drawing/2014/main" id="{64884F43-59ED-4022-85AC-F2F97CF8C0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4" name="Picture 5">
          <a:extLst>
            <a:ext uri="{FF2B5EF4-FFF2-40B4-BE49-F238E27FC236}">
              <a16:creationId xmlns:a16="http://schemas.microsoft.com/office/drawing/2014/main" id="{C939CCB3-6558-49A2-BEB7-90ECFD4B6A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5" name="Picture 5">
          <a:extLst>
            <a:ext uri="{FF2B5EF4-FFF2-40B4-BE49-F238E27FC236}">
              <a16:creationId xmlns:a16="http://schemas.microsoft.com/office/drawing/2014/main" id="{B980EBAF-00A3-4B35-A1F8-8FC4943184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6" name="Picture 5">
          <a:extLst>
            <a:ext uri="{FF2B5EF4-FFF2-40B4-BE49-F238E27FC236}">
              <a16:creationId xmlns:a16="http://schemas.microsoft.com/office/drawing/2014/main" id="{A2572D5E-15EA-4050-9E36-52EC53C0A4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7" name="Picture 5">
          <a:extLst>
            <a:ext uri="{FF2B5EF4-FFF2-40B4-BE49-F238E27FC236}">
              <a16:creationId xmlns:a16="http://schemas.microsoft.com/office/drawing/2014/main" id="{60D10A53-7C21-4BD3-8F5F-840D05DC22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8" name="Picture 5">
          <a:extLst>
            <a:ext uri="{FF2B5EF4-FFF2-40B4-BE49-F238E27FC236}">
              <a16:creationId xmlns:a16="http://schemas.microsoft.com/office/drawing/2014/main" id="{42D16442-4240-49D6-8C35-0DE935890D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9" name="Picture 5">
          <a:extLst>
            <a:ext uri="{FF2B5EF4-FFF2-40B4-BE49-F238E27FC236}">
              <a16:creationId xmlns:a16="http://schemas.microsoft.com/office/drawing/2014/main" id="{9E0E1D55-FF89-46CB-AB04-B75B702F34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0" name="Picture 5">
          <a:extLst>
            <a:ext uri="{FF2B5EF4-FFF2-40B4-BE49-F238E27FC236}">
              <a16:creationId xmlns:a16="http://schemas.microsoft.com/office/drawing/2014/main" id="{CB2EB784-9B7D-4F57-B8AC-300184D610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1" name="Picture 5">
          <a:extLst>
            <a:ext uri="{FF2B5EF4-FFF2-40B4-BE49-F238E27FC236}">
              <a16:creationId xmlns:a16="http://schemas.microsoft.com/office/drawing/2014/main" id="{AB042D89-98C8-403F-8BDB-C8BEA2A609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2" name="Picture 5">
          <a:extLst>
            <a:ext uri="{FF2B5EF4-FFF2-40B4-BE49-F238E27FC236}">
              <a16:creationId xmlns:a16="http://schemas.microsoft.com/office/drawing/2014/main" id="{F15EE33F-9EE7-431B-B231-1E0BD089EA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3" name="Picture 5">
          <a:extLst>
            <a:ext uri="{FF2B5EF4-FFF2-40B4-BE49-F238E27FC236}">
              <a16:creationId xmlns:a16="http://schemas.microsoft.com/office/drawing/2014/main" id="{7F32804A-FFB1-45F2-8C69-72A4F11E3A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4" name="Picture 5">
          <a:extLst>
            <a:ext uri="{FF2B5EF4-FFF2-40B4-BE49-F238E27FC236}">
              <a16:creationId xmlns:a16="http://schemas.microsoft.com/office/drawing/2014/main" id="{9F159BC2-2F90-4A59-9A58-E995B342E9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5" name="Picture 5">
          <a:extLst>
            <a:ext uri="{FF2B5EF4-FFF2-40B4-BE49-F238E27FC236}">
              <a16:creationId xmlns:a16="http://schemas.microsoft.com/office/drawing/2014/main" id="{A3DFBD59-2967-4EFB-B3BE-DE070E1140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6" name="Picture 5">
          <a:extLst>
            <a:ext uri="{FF2B5EF4-FFF2-40B4-BE49-F238E27FC236}">
              <a16:creationId xmlns:a16="http://schemas.microsoft.com/office/drawing/2014/main" id="{6FAC722D-73DE-40C9-AA23-4A9FBCA315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7" name="Picture 5">
          <a:extLst>
            <a:ext uri="{FF2B5EF4-FFF2-40B4-BE49-F238E27FC236}">
              <a16:creationId xmlns:a16="http://schemas.microsoft.com/office/drawing/2014/main" id="{08CC8B52-31BE-4260-91F6-BFE8EF4E90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8" name="Picture 5">
          <a:extLst>
            <a:ext uri="{FF2B5EF4-FFF2-40B4-BE49-F238E27FC236}">
              <a16:creationId xmlns:a16="http://schemas.microsoft.com/office/drawing/2014/main" id="{884316DC-88EA-4E0F-9259-5D7350F84E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9" name="Picture 5">
          <a:extLst>
            <a:ext uri="{FF2B5EF4-FFF2-40B4-BE49-F238E27FC236}">
              <a16:creationId xmlns:a16="http://schemas.microsoft.com/office/drawing/2014/main" id="{BC903F48-E71C-4B25-8FD7-776656F641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0" name="Picture 5">
          <a:extLst>
            <a:ext uri="{FF2B5EF4-FFF2-40B4-BE49-F238E27FC236}">
              <a16:creationId xmlns:a16="http://schemas.microsoft.com/office/drawing/2014/main" id="{2B3AB2E2-BF75-4CFE-B662-694691DB1C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1" name="Picture 5">
          <a:extLst>
            <a:ext uri="{FF2B5EF4-FFF2-40B4-BE49-F238E27FC236}">
              <a16:creationId xmlns:a16="http://schemas.microsoft.com/office/drawing/2014/main" id="{162325C4-5694-4699-9151-F91D06F56D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2" name="Picture 5">
          <a:extLst>
            <a:ext uri="{FF2B5EF4-FFF2-40B4-BE49-F238E27FC236}">
              <a16:creationId xmlns:a16="http://schemas.microsoft.com/office/drawing/2014/main" id="{51ABEE58-2C0E-4928-9615-97C0554380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3" name="Picture 5">
          <a:extLst>
            <a:ext uri="{FF2B5EF4-FFF2-40B4-BE49-F238E27FC236}">
              <a16:creationId xmlns:a16="http://schemas.microsoft.com/office/drawing/2014/main" id="{24ACB231-7B90-426B-83BB-8C79EC36A1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4" name="Picture 5">
          <a:extLst>
            <a:ext uri="{FF2B5EF4-FFF2-40B4-BE49-F238E27FC236}">
              <a16:creationId xmlns:a16="http://schemas.microsoft.com/office/drawing/2014/main" id="{A6A52700-C7A7-4F67-93B9-913BBD71E6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5" name="Picture 5">
          <a:extLst>
            <a:ext uri="{FF2B5EF4-FFF2-40B4-BE49-F238E27FC236}">
              <a16:creationId xmlns:a16="http://schemas.microsoft.com/office/drawing/2014/main" id="{EB3FDE06-94BA-4086-A587-BCB2F514687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6" name="Picture 5">
          <a:extLst>
            <a:ext uri="{FF2B5EF4-FFF2-40B4-BE49-F238E27FC236}">
              <a16:creationId xmlns:a16="http://schemas.microsoft.com/office/drawing/2014/main" id="{7EE02081-0DB0-4089-B6F9-500F5D5841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7" name="Picture 5">
          <a:extLst>
            <a:ext uri="{FF2B5EF4-FFF2-40B4-BE49-F238E27FC236}">
              <a16:creationId xmlns:a16="http://schemas.microsoft.com/office/drawing/2014/main" id="{65F0CC6A-2210-47F7-AB8C-F8EBF78EAE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8" name="Picture 5">
          <a:extLst>
            <a:ext uri="{FF2B5EF4-FFF2-40B4-BE49-F238E27FC236}">
              <a16:creationId xmlns:a16="http://schemas.microsoft.com/office/drawing/2014/main" id="{7B327B56-1D6E-47EF-8DEB-05F7835F91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9" name="Picture 5">
          <a:extLst>
            <a:ext uri="{FF2B5EF4-FFF2-40B4-BE49-F238E27FC236}">
              <a16:creationId xmlns:a16="http://schemas.microsoft.com/office/drawing/2014/main" id="{78E68AE8-4124-44D8-8035-22B87D6922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0" name="Picture 5">
          <a:extLst>
            <a:ext uri="{FF2B5EF4-FFF2-40B4-BE49-F238E27FC236}">
              <a16:creationId xmlns:a16="http://schemas.microsoft.com/office/drawing/2014/main" id="{9DE1EB0C-0CEA-45AA-A115-9A95C4C901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1" name="Picture 5">
          <a:extLst>
            <a:ext uri="{FF2B5EF4-FFF2-40B4-BE49-F238E27FC236}">
              <a16:creationId xmlns:a16="http://schemas.microsoft.com/office/drawing/2014/main" id="{CEE342A3-ABC6-42C6-ADB5-F0833F1000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2" name="Picture 5">
          <a:extLst>
            <a:ext uri="{FF2B5EF4-FFF2-40B4-BE49-F238E27FC236}">
              <a16:creationId xmlns:a16="http://schemas.microsoft.com/office/drawing/2014/main" id="{DC7572A4-3A5E-4F43-93EE-5787C04235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3" name="Picture 5">
          <a:extLst>
            <a:ext uri="{FF2B5EF4-FFF2-40B4-BE49-F238E27FC236}">
              <a16:creationId xmlns:a16="http://schemas.microsoft.com/office/drawing/2014/main" id="{9E10AEEC-0173-41FA-964B-74DE6D768A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4" name="Picture 5">
          <a:extLst>
            <a:ext uri="{FF2B5EF4-FFF2-40B4-BE49-F238E27FC236}">
              <a16:creationId xmlns:a16="http://schemas.microsoft.com/office/drawing/2014/main" id="{CC94B39E-25F1-4C02-AA56-708D9704B9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5" name="Picture 5">
          <a:extLst>
            <a:ext uri="{FF2B5EF4-FFF2-40B4-BE49-F238E27FC236}">
              <a16:creationId xmlns:a16="http://schemas.microsoft.com/office/drawing/2014/main" id="{58F0B0DB-DAE4-4DAC-871B-294623CE8D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6" name="Picture 5">
          <a:extLst>
            <a:ext uri="{FF2B5EF4-FFF2-40B4-BE49-F238E27FC236}">
              <a16:creationId xmlns:a16="http://schemas.microsoft.com/office/drawing/2014/main" id="{E30DEB03-EC7F-4FA7-9178-4434B2F473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7" name="Picture 5">
          <a:extLst>
            <a:ext uri="{FF2B5EF4-FFF2-40B4-BE49-F238E27FC236}">
              <a16:creationId xmlns:a16="http://schemas.microsoft.com/office/drawing/2014/main" id="{F1CB4C32-EAD7-4A5F-A7F6-5FE7C3D727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8" name="Picture 5">
          <a:extLst>
            <a:ext uri="{FF2B5EF4-FFF2-40B4-BE49-F238E27FC236}">
              <a16:creationId xmlns:a16="http://schemas.microsoft.com/office/drawing/2014/main" id="{F6FA919A-DC53-4B94-98F8-4F3CF19FF9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9" name="Picture 5">
          <a:extLst>
            <a:ext uri="{FF2B5EF4-FFF2-40B4-BE49-F238E27FC236}">
              <a16:creationId xmlns:a16="http://schemas.microsoft.com/office/drawing/2014/main" id="{145078FA-D83D-422C-8939-CDD2DA9CE2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0" name="Picture 5">
          <a:extLst>
            <a:ext uri="{FF2B5EF4-FFF2-40B4-BE49-F238E27FC236}">
              <a16:creationId xmlns:a16="http://schemas.microsoft.com/office/drawing/2014/main" id="{71E25820-CB27-4E94-AECE-91672E470D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1" name="Picture 5">
          <a:extLst>
            <a:ext uri="{FF2B5EF4-FFF2-40B4-BE49-F238E27FC236}">
              <a16:creationId xmlns:a16="http://schemas.microsoft.com/office/drawing/2014/main" id="{1C00043A-7CDA-41AF-B767-73936540D8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2" name="Picture 5">
          <a:extLst>
            <a:ext uri="{FF2B5EF4-FFF2-40B4-BE49-F238E27FC236}">
              <a16:creationId xmlns:a16="http://schemas.microsoft.com/office/drawing/2014/main" id="{56D8083C-0B0A-4DFF-A2FB-7CFB6828AE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3" name="Picture 5">
          <a:extLst>
            <a:ext uri="{FF2B5EF4-FFF2-40B4-BE49-F238E27FC236}">
              <a16:creationId xmlns:a16="http://schemas.microsoft.com/office/drawing/2014/main" id="{98A97EEF-497E-4076-9365-F5482EA64E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4" name="Picture 5">
          <a:extLst>
            <a:ext uri="{FF2B5EF4-FFF2-40B4-BE49-F238E27FC236}">
              <a16:creationId xmlns:a16="http://schemas.microsoft.com/office/drawing/2014/main" id="{5A84156C-0623-4426-BE2C-C8395E9140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5" name="Picture 5">
          <a:extLst>
            <a:ext uri="{FF2B5EF4-FFF2-40B4-BE49-F238E27FC236}">
              <a16:creationId xmlns:a16="http://schemas.microsoft.com/office/drawing/2014/main" id="{2EA1D747-9BF6-4FA3-A36B-DBE3C4EE2C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6" name="Picture 5">
          <a:extLst>
            <a:ext uri="{FF2B5EF4-FFF2-40B4-BE49-F238E27FC236}">
              <a16:creationId xmlns:a16="http://schemas.microsoft.com/office/drawing/2014/main" id="{8C0C9424-9BED-4A42-BC93-9C80B686C1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7" name="Picture 5">
          <a:extLst>
            <a:ext uri="{FF2B5EF4-FFF2-40B4-BE49-F238E27FC236}">
              <a16:creationId xmlns:a16="http://schemas.microsoft.com/office/drawing/2014/main" id="{CE67C3AE-556E-4D76-A459-00FF70AB3F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8" name="Picture 5">
          <a:extLst>
            <a:ext uri="{FF2B5EF4-FFF2-40B4-BE49-F238E27FC236}">
              <a16:creationId xmlns:a16="http://schemas.microsoft.com/office/drawing/2014/main" id="{76ED63C9-FDB7-405F-A16F-1E3C9D89F6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9" name="Picture 5">
          <a:extLst>
            <a:ext uri="{FF2B5EF4-FFF2-40B4-BE49-F238E27FC236}">
              <a16:creationId xmlns:a16="http://schemas.microsoft.com/office/drawing/2014/main" id="{AA977D30-BDCA-42D2-845A-5A3CD91E4F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0" name="Picture 5">
          <a:extLst>
            <a:ext uri="{FF2B5EF4-FFF2-40B4-BE49-F238E27FC236}">
              <a16:creationId xmlns:a16="http://schemas.microsoft.com/office/drawing/2014/main" id="{56BF16A5-8E1F-4FAC-A009-F829734E2E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1" name="Picture 5">
          <a:extLst>
            <a:ext uri="{FF2B5EF4-FFF2-40B4-BE49-F238E27FC236}">
              <a16:creationId xmlns:a16="http://schemas.microsoft.com/office/drawing/2014/main" id="{F4CB10D3-E151-4B42-A4E4-696D166EED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2" name="Picture 5">
          <a:extLst>
            <a:ext uri="{FF2B5EF4-FFF2-40B4-BE49-F238E27FC236}">
              <a16:creationId xmlns:a16="http://schemas.microsoft.com/office/drawing/2014/main" id="{1C5CEF4A-AC75-4943-9298-DC47F3F742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3" name="Picture 5">
          <a:extLst>
            <a:ext uri="{FF2B5EF4-FFF2-40B4-BE49-F238E27FC236}">
              <a16:creationId xmlns:a16="http://schemas.microsoft.com/office/drawing/2014/main" id="{BE74A64B-B9EF-4C00-96CF-2379E28C21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4" name="Picture 5">
          <a:extLst>
            <a:ext uri="{FF2B5EF4-FFF2-40B4-BE49-F238E27FC236}">
              <a16:creationId xmlns:a16="http://schemas.microsoft.com/office/drawing/2014/main" id="{A0FE021B-1F04-4537-9BBD-52B0A34222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5" name="Picture 5">
          <a:extLst>
            <a:ext uri="{FF2B5EF4-FFF2-40B4-BE49-F238E27FC236}">
              <a16:creationId xmlns:a16="http://schemas.microsoft.com/office/drawing/2014/main" id="{D28D8125-8290-42E0-BBB2-D310BD269B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6" name="Picture 5">
          <a:extLst>
            <a:ext uri="{FF2B5EF4-FFF2-40B4-BE49-F238E27FC236}">
              <a16:creationId xmlns:a16="http://schemas.microsoft.com/office/drawing/2014/main" id="{8CC5EC16-E941-42E5-B3B2-47A4F72859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7" name="Picture 5">
          <a:extLst>
            <a:ext uri="{FF2B5EF4-FFF2-40B4-BE49-F238E27FC236}">
              <a16:creationId xmlns:a16="http://schemas.microsoft.com/office/drawing/2014/main" id="{1DA7991D-E4CF-4DCC-999E-CFF362CE4D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8" name="Picture 5">
          <a:extLst>
            <a:ext uri="{FF2B5EF4-FFF2-40B4-BE49-F238E27FC236}">
              <a16:creationId xmlns:a16="http://schemas.microsoft.com/office/drawing/2014/main" id="{A5598B22-BA90-4230-9837-59C48B4C98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9" name="Picture 5">
          <a:extLst>
            <a:ext uri="{FF2B5EF4-FFF2-40B4-BE49-F238E27FC236}">
              <a16:creationId xmlns:a16="http://schemas.microsoft.com/office/drawing/2014/main" id="{AD624BF5-2BF2-4FC9-9004-5AEBA0E272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0" name="Picture 5">
          <a:extLst>
            <a:ext uri="{FF2B5EF4-FFF2-40B4-BE49-F238E27FC236}">
              <a16:creationId xmlns:a16="http://schemas.microsoft.com/office/drawing/2014/main" id="{67FB87DA-4B27-43AA-8DF9-81438905FA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1" name="Picture 5">
          <a:extLst>
            <a:ext uri="{FF2B5EF4-FFF2-40B4-BE49-F238E27FC236}">
              <a16:creationId xmlns:a16="http://schemas.microsoft.com/office/drawing/2014/main" id="{8E0C4FF2-DF70-4789-8653-901F34AB83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2" name="Picture 5">
          <a:extLst>
            <a:ext uri="{FF2B5EF4-FFF2-40B4-BE49-F238E27FC236}">
              <a16:creationId xmlns:a16="http://schemas.microsoft.com/office/drawing/2014/main" id="{F26A02C5-454A-43B6-B451-7BD88D0E64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3" name="Picture 5">
          <a:extLst>
            <a:ext uri="{FF2B5EF4-FFF2-40B4-BE49-F238E27FC236}">
              <a16:creationId xmlns:a16="http://schemas.microsoft.com/office/drawing/2014/main" id="{B50DDCF7-07F8-45D4-B2D2-5CD6B67463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4" name="Picture 5">
          <a:extLst>
            <a:ext uri="{FF2B5EF4-FFF2-40B4-BE49-F238E27FC236}">
              <a16:creationId xmlns:a16="http://schemas.microsoft.com/office/drawing/2014/main" id="{CF9E78B0-6779-441E-A5AA-22EDE4A8B7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5" name="Picture 5">
          <a:extLst>
            <a:ext uri="{FF2B5EF4-FFF2-40B4-BE49-F238E27FC236}">
              <a16:creationId xmlns:a16="http://schemas.microsoft.com/office/drawing/2014/main" id="{0073D914-C2A7-4FD2-8132-DBDA9A96F2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6" name="Picture 5">
          <a:extLst>
            <a:ext uri="{FF2B5EF4-FFF2-40B4-BE49-F238E27FC236}">
              <a16:creationId xmlns:a16="http://schemas.microsoft.com/office/drawing/2014/main" id="{7CB1F6EE-2235-41E3-B922-35593AA01A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7" name="Picture 5">
          <a:extLst>
            <a:ext uri="{FF2B5EF4-FFF2-40B4-BE49-F238E27FC236}">
              <a16:creationId xmlns:a16="http://schemas.microsoft.com/office/drawing/2014/main" id="{9BA45FEB-4691-4C4D-BBFA-54016A8C39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8" name="Picture 5">
          <a:extLst>
            <a:ext uri="{FF2B5EF4-FFF2-40B4-BE49-F238E27FC236}">
              <a16:creationId xmlns:a16="http://schemas.microsoft.com/office/drawing/2014/main" id="{9ABD68C1-C950-4F88-BB32-BD18C27D4D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9" name="Picture 5">
          <a:extLst>
            <a:ext uri="{FF2B5EF4-FFF2-40B4-BE49-F238E27FC236}">
              <a16:creationId xmlns:a16="http://schemas.microsoft.com/office/drawing/2014/main" id="{6A53E66B-4B2F-419E-A5B3-9BDA39DC8D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0" name="Picture 5">
          <a:extLst>
            <a:ext uri="{FF2B5EF4-FFF2-40B4-BE49-F238E27FC236}">
              <a16:creationId xmlns:a16="http://schemas.microsoft.com/office/drawing/2014/main" id="{23322490-431B-4F6A-BBCD-405F77B299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1" name="Picture 5">
          <a:extLst>
            <a:ext uri="{FF2B5EF4-FFF2-40B4-BE49-F238E27FC236}">
              <a16:creationId xmlns:a16="http://schemas.microsoft.com/office/drawing/2014/main" id="{1F77F4AD-1914-4385-AB10-9F3A499EDD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2" name="Picture 5">
          <a:extLst>
            <a:ext uri="{FF2B5EF4-FFF2-40B4-BE49-F238E27FC236}">
              <a16:creationId xmlns:a16="http://schemas.microsoft.com/office/drawing/2014/main" id="{F73406C6-1038-4D89-B57E-28B93D03ED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3" name="Picture 5">
          <a:extLst>
            <a:ext uri="{FF2B5EF4-FFF2-40B4-BE49-F238E27FC236}">
              <a16:creationId xmlns:a16="http://schemas.microsoft.com/office/drawing/2014/main" id="{E68F61E2-6CFE-4F4D-B126-CA1B3F3B37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4" name="Picture 5">
          <a:extLst>
            <a:ext uri="{FF2B5EF4-FFF2-40B4-BE49-F238E27FC236}">
              <a16:creationId xmlns:a16="http://schemas.microsoft.com/office/drawing/2014/main" id="{89301528-13B4-43CA-9829-06661007F2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5" name="Picture 5">
          <a:extLst>
            <a:ext uri="{FF2B5EF4-FFF2-40B4-BE49-F238E27FC236}">
              <a16:creationId xmlns:a16="http://schemas.microsoft.com/office/drawing/2014/main" id="{E608F964-8808-4665-A1EF-3E87E06CEB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6" name="Picture 5">
          <a:extLst>
            <a:ext uri="{FF2B5EF4-FFF2-40B4-BE49-F238E27FC236}">
              <a16:creationId xmlns:a16="http://schemas.microsoft.com/office/drawing/2014/main" id="{10ED5745-DC2F-46CF-8508-C1E19F5BA7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7" name="Picture 5">
          <a:extLst>
            <a:ext uri="{FF2B5EF4-FFF2-40B4-BE49-F238E27FC236}">
              <a16:creationId xmlns:a16="http://schemas.microsoft.com/office/drawing/2014/main" id="{792E45B0-3A90-4E8A-85FF-E0A4457257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8" name="Picture 5">
          <a:extLst>
            <a:ext uri="{FF2B5EF4-FFF2-40B4-BE49-F238E27FC236}">
              <a16:creationId xmlns:a16="http://schemas.microsoft.com/office/drawing/2014/main" id="{297AC1C3-D5B3-4D29-8D3D-C9E7204A9C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9" name="Picture 5">
          <a:extLst>
            <a:ext uri="{FF2B5EF4-FFF2-40B4-BE49-F238E27FC236}">
              <a16:creationId xmlns:a16="http://schemas.microsoft.com/office/drawing/2014/main" id="{C878DF90-2C02-4660-A121-D9B515C5E7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0" name="Picture 5">
          <a:extLst>
            <a:ext uri="{FF2B5EF4-FFF2-40B4-BE49-F238E27FC236}">
              <a16:creationId xmlns:a16="http://schemas.microsoft.com/office/drawing/2014/main" id="{5C313395-1E13-411C-AEFB-40D68758C8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1" name="Picture 5">
          <a:extLst>
            <a:ext uri="{FF2B5EF4-FFF2-40B4-BE49-F238E27FC236}">
              <a16:creationId xmlns:a16="http://schemas.microsoft.com/office/drawing/2014/main" id="{4717AB9C-5005-4985-9F20-6CC32BF941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2" name="Picture 5">
          <a:extLst>
            <a:ext uri="{FF2B5EF4-FFF2-40B4-BE49-F238E27FC236}">
              <a16:creationId xmlns:a16="http://schemas.microsoft.com/office/drawing/2014/main" id="{D1E81A68-CFAD-4C91-8254-18ABC8FAFB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3" name="Picture 5">
          <a:extLst>
            <a:ext uri="{FF2B5EF4-FFF2-40B4-BE49-F238E27FC236}">
              <a16:creationId xmlns:a16="http://schemas.microsoft.com/office/drawing/2014/main" id="{F482C7C3-A0C3-41E2-ACCB-A610D539ED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4" name="Picture 5">
          <a:extLst>
            <a:ext uri="{FF2B5EF4-FFF2-40B4-BE49-F238E27FC236}">
              <a16:creationId xmlns:a16="http://schemas.microsoft.com/office/drawing/2014/main" id="{73ECBF5A-AFD9-4C67-8D3A-5FB5DF30C7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5" name="Picture 5">
          <a:extLst>
            <a:ext uri="{FF2B5EF4-FFF2-40B4-BE49-F238E27FC236}">
              <a16:creationId xmlns:a16="http://schemas.microsoft.com/office/drawing/2014/main" id="{4C703213-DBCF-4281-97B2-6745265288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6" name="Picture 5">
          <a:extLst>
            <a:ext uri="{FF2B5EF4-FFF2-40B4-BE49-F238E27FC236}">
              <a16:creationId xmlns:a16="http://schemas.microsoft.com/office/drawing/2014/main" id="{6C9D2380-B790-49B2-966D-E030433407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7" name="Picture 5">
          <a:extLst>
            <a:ext uri="{FF2B5EF4-FFF2-40B4-BE49-F238E27FC236}">
              <a16:creationId xmlns:a16="http://schemas.microsoft.com/office/drawing/2014/main" id="{70D965D3-9A46-4DBB-B27B-D51465F291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8" name="Picture 5">
          <a:extLst>
            <a:ext uri="{FF2B5EF4-FFF2-40B4-BE49-F238E27FC236}">
              <a16:creationId xmlns:a16="http://schemas.microsoft.com/office/drawing/2014/main" id="{F5DDC03E-943C-4336-B2D6-1971F28C99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9" name="Picture 5">
          <a:extLst>
            <a:ext uri="{FF2B5EF4-FFF2-40B4-BE49-F238E27FC236}">
              <a16:creationId xmlns:a16="http://schemas.microsoft.com/office/drawing/2014/main" id="{35CDB15A-05B2-4ACB-A47F-3CB2F046A5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0" name="Picture 5">
          <a:extLst>
            <a:ext uri="{FF2B5EF4-FFF2-40B4-BE49-F238E27FC236}">
              <a16:creationId xmlns:a16="http://schemas.microsoft.com/office/drawing/2014/main" id="{F8A7E4A4-AA85-4B45-84F4-4A1B62BDBD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1" name="Picture 5">
          <a:extLst>
            <a:ext uri="{FF2B5EF4-FFF2-40B4-BE49-F238E27FC236}">
              <a16:creationId xmlns:a16="http://schemas.microsoft.com/office/drawing/2014/main" id="{3D50622C-853E-4951-A74C-475B6E8132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2" name="Picture 5">
          <a:extLst>
            <a:ext uri="{FF2B5EF4-FFF2-40B4-BE49-F238E27FC236}">
              <a16:creationId xmlns:a16="http://schemas.microsoft.com/office/drawing/2014/main" id="{4F713003-916A-4FF3-92C5-92F5D17CC5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3" name="Picture 5">
          <a:extLst>
            <a:ext uri="{FF2B5EF4-FFF2-40B4-BE49-F238E27FC236}">
              <a16:creationId xmlns:a16="http://schemas.microsoft.com/office/drawing/2014/main" id="{FA726E3F-B1F3-4227-91AB-0F24CC93C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4" name="Picture 5">
          <a:extLst>
            <a:ext uri="{FF2B5EF4-FFF2-40B4-BE49-F238E27FC236}">
              <a16:creationId xmlns:a16="http://schemas.microsoft.com/office/drawing/2014/main" id="{B42BBC80-0C94-44B9-8C9D-0FBB587569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5" name="Picture 5">
          <a:extLst>
            <a:ext uri="{FF2B5EF4-FFF2-40B4-BE49-F238E27FC236}">
              <a16:creationId xmlns:a16="http://schemas.microsoft.com/office/drawing/2014/main" id="{BA6B907B-9E75-4A90-BD62-0C2D31DCA8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6" name="Picture 5">
          <a:extLst>
            <a:ext uri="{FF2B5EF4-FFF2-40B4-BE49-F238E27FC236}">
              <a16:creationId xmlns:a16="http://schemas.microsoft.com/office/drawing/2014/main" id="{8F882D22-BFEA-465D-B8C8-383B7EBEA8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7" name="Picture 5">
          <a:extLst>
            <a:ext uri="{FF2B5EF4-FFF2-40B4-BE49-F238E27FC236}">
              <a16:creationId xmlns:a16="http://schemas.microsoft.com/office/drawing/2014/main" id="{B42B735A-8202-40E8-B9D9-90E491DC20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8" name="Picture 5">
          <a:extLst>
            <a:ext uri="{FF2B5EF4-FFF2-40B4-BE49-F238E27FC236}">
              <a16:creationId xmlns:a16="http://schemas.microsoft.com/office/drawing/2014/main" id="{9F7BA0EF-D24C-4665-B7D6-383994BD35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9" name="Picture 5">
          <a:extLst>
            <a:ext uri="{FF2B5EF4-FFF2-40B4-BE49-F238E27FC236}">
              <a16:creationId xmlns:a16="http://schemas.microsoft.com/office/drawing/2014/main" id="{59318C53-D75B-45ED-AA27-014FA425E8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0" name="Picture 5">
          <a:extLst>
            <a:ext uri="{FF2B5EF4-FFF2-40B4-BE49-F238E27FC236}">
              <a16:creationId xmlns:a16="http://schemas.microsoft.com/office/drawing/2014/main" id="{BAE17C3F-9F2A-4117-9698-D5B5845EA4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1" name="Picture 5">
          <a:extLst>
            <a:ext uri="{FF2B5EF4-FFF2-40B4-BE49-F238E27FC236}">
              <a16:creationId xmlns:a16="http://schemas.microsoft.com/office/drawing/2014/main" id="{E3DD2523-E2EC-4ED5-8011-57E12046F0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2" name="Picture 5">
          <a:extLst>
            <a:ext uri="{FF2B5EF4-FFF2-40B4-BE49-F238E27FC236}">
              <a16:creationId xmlns:a16="http://schemas.microsoft.com/office/drawing/2014/main" id="{B0466D3F-FEE6-47FC-B15D-469F954754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3" name="Picture 5">
          <a:extLst>
            <a:ext uri="{FF2B5EF4-FFF2-40B4-BE49-F238E27FC236}">
              <a16:creationId xmlns:a16="http://schemas.microsoft.com/office/drawing/2014/main" id="{44292BA8-A98E-4C8D-B5D3-8F6071AD5D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4" name="Picture 5">
          <a:extLst>
            <a:ext uri="{FF2B5EF4-FFF2-40B4-BE49-F238E27FC236}">
              <a16:creationId xmlns:a16="http://schemas.microsoft.com/office/drawing/2014/main" id="{CCEF08C1-C376-40E0-94BD-7FFE08F5B8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5" name="Picture 5">
          <a:extLst>
            <a:ext uri="{FF2B5EF4-FFF2-40B4-BE49-F238E27FC236}">
              <a16:creationId xmlns:a16="http://schemas.microsoft.com/office/drawing/2014/main" id="{C8B695BA-EF6C-4ACE-9EC1-12D1ABA76D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6" name="Picture 5">
          <a:extLst>
            <a:ext uri="{FF2B5EF4-FFF2-40B4-BE49-F238E27FC236}">
              <a16:creationId xmlns:a16="http://schemas.microsoft.com/office/drawing/2014/main" id="{E6B600A7-6EB1-4844-BFA2-EC3EF18DB2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7" name="Picture 5">
          <a:extLst>
            <a:ext uri="{FF2B5EF4-FFF2-40B4-BE49-F238E27FC236}">
              <a16:creationId xmlns:a16="http://schemas.microsoft.com/office/drawing/2014/main" id="{F48F42E3-9988-4503-90E6-10CE6D77D2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8" name="Picture 5">
          <a:extLst>
            <a:ext uri="{FF2B5EF4-FFF2-40B4-BE49-F238E27FC236}">
              <a16:creationId xmlns:a16="http://schemas.microsoft.com/office/drawing/2014/main" id="{C29D2DE9-F1F1-41A8-879F-92D49B4F06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9" name="Picture 5">
          <a:extLst>
            <a:ext uri="{FF2B5EF4-FFF2-40B4-BE49-F238E27FC236}">
              <a16:creationId xmlns:a16="http://schemas.microsoft.com/office/drawing/2014/main" id="{B80A25F0-C11A-48D7-B5B6-D189270C2B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0" name="Picture 5">
          <a:extLst>
            <a:ext uri="{FF2B5EF4-FFF2-40B4-BE49-F238E27FC236}">
              <a16:creationId xmlns:a16="http://schemas.microsoft.com/office/drawing/2014/main" id="{70BC8FAA-0A0B-44FA-BCB3-9B73159C8B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1" name="Picture 5">
          <a:extLst>
            <a:ext uri="{FF2B5EF4-FFF2-40B4-BE49-F238E27FC236}">
              <a16:creationId xmlns:a16="http://schemas.microsoft.com/office/drawing/2014/main" id="{6A3AB49E-4895-4B85-961E-AAF1D9BC83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2" name="Picture 5">
          <a:extLst>
            <a:ext uri="{FF2B5EF4-FFF2-40B4-BE49-F238E27FC236}">
              <a16:creationId xmlns:a16="http://schemas.microsoft.com/office/drawing/2014/main" id="{B732A2A1-D981-4C21-BB53-282813BC06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3" name="Picture 5">
          <a:extLst>
            <a:ext uri="{FF2B5EF4-FFF2-40B4-BE49-F238E27FC236}">
              <a16:creationId xmlns:a16="http://schemas.microsoft.com/office/drawing/2014/main" id="{85437F8B-227B-4249-AA0E-D01A30FE08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4" name="Picture 5">
          <a:extLst>
            <a:ext uri="{FF2B5EF4-FFF2-40B4-BE49-F238E27FC236}">
              <a16:creationId xmlns:a16="http://schemas.microsoft.com/office/drawing/2014/main" id="{AB81844F-C37B-4BF2-A492-DF4A2BF882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5" name="Picture 5">
          <a:extLst>
            <a:ext uri="{FF2B5EF4-FFF2-40B4-BE49-F238E27FC236}">
              <a16:creationId xmlns:a16="http://schemas.microsoft.com/office/drawing/2014/main" id="{B5A5033F-3365-436C-B44D-A9085D8927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6" name="Picture 5">
          <a:extLst>
            <a:ext uri="{FF2B5EF4-FFF2-40B4-BE49-F238E27FC236}">
              <a16:creationId xmlns:a16="http://schemas.microsoft.com/office/drawing/2014/main" id="{69D9B5A5-5186-4EB1-BB99-ADA4E7B46C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7" name="Picture 5">
          <a:extLst>
            <a:ext uri="{FF2B5EF4-FFF2-40B4-BE49-F238E27FC236}">
              <a16:creationId xmlns:a16="http://schemas.microsoft.com/office/drawing/2014/main" id="{2F47EC86-5B23-47B5-A0CF-B5DB7B07EC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8" name="Picture 5">
          <a:extLst>
            <a:ext uri="{FF2B5EF4-FFF2-40B4-BE49-F238E27FC236}">
              <a16:creationId xmlns:a16="http://schemas.microsoft.com/office/drawing/2014/main" id="{F2D63143-F0A6-414C-88CC-1378824C54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9" name="Picture 5">
          <a:extLst>
            <a:ext uri="{FF2B5EF4-FFF2-40B4-BE49-F238E27FC236}">
              <a16:creationId xmlns:a16="http://schemas.microsoft.com/office/drawing/2014/main" id="{C2756B07-479E-4BF2-872A-06CA91140C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0" name="Picture 5">
          <a:extLst>
            <a:ext uri="{FF2B5EF4-FFF2-40B4-BE49-F238E27FC236}">
              <a16:creationId xmlns:a16="http://schemas.microsoft.com/office/drawing/2014/main" id="{BD95A36C-75B6-4F19-A08A-F6EFBD3D71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1" name="Picture 5">
          <a:extLst>
            <a:ext uri="{FF2B5EF4-FFF2-40B4-BE49-F238E27FC236}">
              <a16:creationId xmlns:a16="http://schemas.microsoft.com/office/drawing/2014/main" id="{51BE7563-A5C3-4771-8DDA-B0C453FDAA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2" name="Picture 5">
          <a:extLst>
            <a:ext uri="{FF2B5EF4-FFF2-40B4-BE49-F238E27FC236}">
              <a16:creationId xmlns:a16="http://schemas.microsoft.com/office/drawing/2014/main" id="{CE6F498C-F47B-42B5-BC49-A9D24FC532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3" name="Picture 5">
          <a:extLst>
            <a:ext uri="{FF2B5EF4-FFF2-40B4-BE49-F238E27FC236}">
              <a16:creationId xmlns:a16="http://schemas.microsoft.com/office/drawing/2014/main" id="{BF6B5296-B269-4C55-9B6C-B86ADD1A81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4" name="Picture 5">
          <a:extLst>
            <a:ext uri="{FF2B5EF4-FFF2-40B4-BE49-F238E27FC236}">
              <a16:creationId xmlns:a16="http://schemas.microsoft.com/office/drawing/2014/main" id="{D7133EE6-767B-4818-AB01-F8F30D7686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5" name="Picture 5">
          <a:extLst>
            <a:ext uri="{FF2B5EF4-FFF2-40B4-BE49-F238E27FC236}">
              <a16:creationId xmlns:a16="http://schemas.microsoft.com/office/drawing/2014/main" id="{91A4A70B-7E28-4C66-A983-C20167102C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6" name="Picture 5">
          <a:extLst>
            <a:ext uri="{FF2B5EF4-FFF2-40B4-BE49-F238E27FC236}">
              <a16:creationId xmlns:a16="http://schemas.microsoft.com/office/drawing/2014/main" id="{5A65361A-B040-4626-B3FB-7A3D8617E2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7" name="Picture 5">
          <a:extLst>
            <a:ext uri="{FF2B5EF4-FFF2-40B4-BE49-F238E27FC236}">
              <a16:creationId xmlns:a16="http://schemas.microsoft.com/office/drawing/2014/main" id="{196EEA07-3206-4A8A-B3F0-E68B00E685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8" name="Picture 5">
          <a:extLst>
            <a:ext uri="{FF2B5EF4-FFF2-40B4-BE49-F238E27FC236}">
              <a16:creationId xmlns:a16="http://schemas.microsoft.com/office/drawing/2014/main" id="{608A92B9-4F25-46A0-AFA6-5D08668E8E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9" name="Picture 5">
          <a:extLst>
            <a:ext uri="{FF2B5EF4-FFF2-40B4-BE49-F238E27FC236}">
              <a16:creationId xmlns:a16="http://schemas.microsoft.com/office/drawing/2014/main" id="{D408A348-DB6A-4E02-8BE9-41BFBBDDAB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0" name="Picture 5">
          <a:extLst>
            <a:ext uri="{FF2B5EF4-FFF2-40B4-BE49-F238E27FC236}">
              <a16:creationId xmlns:a16="http://schemas.microsoft.com/office/drawing/2014/main" id="{706AA40A-4F96-4FC8-B320-906D7A19E9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1" name="Picture 5">
          <a:extLst>
            <a:ext uri="{FF2B5EF4-FFF2-40B4-BE49-F238E27FC236}">
              <a16:creationId xmlns:a16="http://schemas.microsoft.com/office/drawing/2014/main" id="{8B19386C-7D63-4F49-A8AE-F26542901F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2" name="Picture 5">
          <a:extLst>
            <a:ext uri="{FF2B5EF4-FFF2-40B4-BE49-F238E27FC236}">
              <a16:creationId xmlns:a16="http://schemas.microsoft.com/office/drawing/2014/main" id="{E55F9ABC-FA13-4B59-941D-51ABDE12A6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3" name="Picture 5">
          <a:extLst>
            <a:ext uri="{FF2B5EF4-FFF2-40B4-BE49-F238E27FC236}">
              <a16:creationId xmlns:a16="http://schemas.microsoft.com/office/drawing/2014/main" id="{621BC1DC-41AE-4DC6-9721-865455B0D8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4" name="Picture 5">
          <a:extLst>
            <a:ext uri="{FF2B5EF4-FFF2-40B4-BE49-F238E27FC236}">
              <a16:creationId xmlns:a16="http://schemas.microsoft.com/office/drawing/2014/main" id="{46C63AEB-6B74-491E-A020-77313395AA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5" name="Picture 5">
          <a:extLst>
            <a:ext uri="{FF2B5EF4-FFF2-40B4-BE49-F238E27FC236}">
              <a16:creationId xmlns:a16="http://schemas.microsoft.com/office/drawing/2014/main" id="{65970121-2C0E-4527-9B1C-AA123EA2EF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6" name="Picture 5">
          <a:extLst>
            <a:ext uri="{FF2B5EF4-FFF2-40B4-BE49-F238E27FC236}">
              <a16:creationId xmlns:a16="http://schemas.microsoft.com/office/drawing/2014/main" id="{985CB109-1E83-433B-9B24-5D6F7B6307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7" name="Picture 5">
          <a:extLst>
            <a:ext uri="{FF2B5EF4-FFF2-40B4-BE49-F238E27FC236}">
              <a16:creationId xmlns:a16="http://schemas.microsoft.com/office/drawing/2014/main" id="{DF6CDD03-BE23-4645-BFA3-D05B7CA9E9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8" name="Picture 5">
          <a:extLst>
            <a:ext uri="{FF2B5EF4-FFF2-40B4-BE49-F238E27FC236}">
              <a16:creationId xmlns:a16="http://schemas.microsoft.com/office/drawing/2014/main" id="{8AFEA10A-48CF-4D72-A97A-77FAB92BE3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9" name="Picture 5">
          <a:extLst>
            <a:ext uri="{FF2B5EF4-FFF2-40B4-BE49-F238E27FC236}">
              <a16:creationId xmlns:a16="http://schemas.microsoft.com/office/drawing/2014/main" id="{6073140C-A933-4300-A8FF-A1953D648D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0" name="Picture 5">
          <a:extLst>
            <a:ext uri="{FF2B5EF4-FFF2-40B4-BE49-F238E27FC236}">
              <a16:creationId xmlns:a16="http://schemas.microsoft.com/office/drawing/2014/main" id="{78603CB9-8AD0-48C2-931F-0CD32436B0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1" name="Picture 5">
          <a:extLst>
            <a:ext uri="{FF2B5EF4-FFF2-40B4-BE49-F238E27FC236}">
              <a16:creationId xmlns:a16="http://schemas.microsoft.com/office/drawing/2014/main" id="{140B174E-1F82-47D3-B92B-EE574C1766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2" name="Picture 5">
          <a:extLst>
            <a:ext uri="{FF2B5EF4-FFF2-40B4-BE49-F238E27FC236}">
              <a16:creationId xmlns:a16="http://schemas.microsoft.com/office/drawing/2014/main" id="{F33C60A8-1F1B-4CAC-91B7-5016FC4B09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3" name="Picture 5">
          <a:extLst>
            <a:ext uri="{FF2B5EF4-FFF2-40B4-BE49-F238E27FC236}">
              <a16:creationId xmlns:a16="http://schemas.microsoft.com/office/drawing/2014/main" id="{EA37364D-5296-407F-8184-E98208AE31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4" name="Picture 5">
          <a:extLst>
            <a:ext uri="{FF2B5EF4-FFF2-40B4-BE49-F238E27FC236}">
              <a16:creationId xmlns:a16="http://schemas.microsoft.com/office/drawing/2014/main" id="{A072314D-7A66-49E8-B4D7-428381A594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5" name="Picture 5">
          <a:extLst>
            <a:ext uri="{FF2B5EF4-FFF2-40B4-BE49-F238E27FC236}">
              <a16:creationId xmlns:a16="http://schemas.microsoft.com/office/drawing/2014/main" id="{7838C8B2-2A70-4C05-B9D9-7806E611C7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6" name="Picture 5">
          <a:extLst>
            <a:ext uri="{FF2B5EF4-FFF2-40B4-BE49-F238E27FC236}">
              <a16:creationId xmlns:a16="http://schemas.microsoft.com/office/drawing/2014/main" id="{8684FC57-23E3-4648-B2E7-467133EC3F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7" name="Picture 5">
          <a:extLst>
            <a:ext uri="{FF2B5EF4-FFF2-40B4-BE49-F238E27FC236}">
              <a16:creationId xmlns:a16="http://schemas.microsoft.com/office/drawing/2014/main" id="{97AD692C-4581-443B-9761-3ABD265527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8" name="Picture 5">
          <a:extLst>
            <a:ext uri="{FF2B5EF4-FFF2-40B4-BE49-F238E27FC236}">
              <a16:creationId xmlns:a16="http://schemas.microsoft.com/office/drawing/2014/main" id="{6A17EE0B-71DF-43D8-A5C4-A01C00175B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9" name="Picture 5">
          <a:extLst>
            <a:ext uri="{FF2B5EF4-FFF2-40B4-BE49-F238E27FC236}">
              <a16:creationId xmlns:a16="http://schemas.microsoft.com/office/drawing/2014/main" id="{43A75D83-BFA2-48D0-A344-F49CDA3ADC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0" name="Picture 5">
          <a:extLst>
            <a:ext uri="{FF2B5EF4-FFF2-40B4-BE49-F238E27FC236}">
              <a16:creationId xmlns:a16="http://schemas.microsoft.com/office/drawing/2014/main" id="{F14F4165-D786-4E41-9BB2-7BCCD148EC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1" name="Picture 5">
          <a:extLst>
            <a:ext uri="{FF2B5EF4-FFF2-40B4-BE49-F238E27FC236}">
              <a16:creationId xmlns:a16="http://schemas.microsoft.com/office/drawing/2014/main" id="{E082D856-31ED-4FB4-A814-912C1E26FB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2" name="Picture 5">
          <a:extLst>
            <a:ext uri="{FF2B5EF4-FFF2-40B4-BE49-F238E27FC236}">
              <a16:creationId xmlns:a16="http://schemas.microsoft.com/office/drawing/2014/main" id="{C9618BEC-C0F9-4F07-9E10-87B86940A5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3" name="Picture 5">
          <a:extLst>
            <a:ext uri="{FF2B5EF4-FFF2-40B4-BE49-F238E27FC236}">
              <a16:creationId xmlns:a16="http://schemas.microsoft.com/office/drawing/2014/main" id="{6DEBE90D-A7D2-46FA-B292-17CE36E533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4" name="Picture 5">
          <a:extLst>
            <a:ext uri="{FF2B5EF4-FFF2-40B4-BE49-F238E27FC236}">
              <a16:creationId xmlns:a16="http://schemas.microsoft.com/office/drawing/2014/main" id="{B9762178-FD35-4B2B-92F2-C2790A92CC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5" name="Picture 5">
          <a:extLst>
            <a:ext uri="{FF2B5EF4-FFF2-40B4-BE49-F238E27FC236}">
              <a16:creationId xmlns:a16="http://schemas.microsoft.com/office/drawing/2014/main" id="{E0481929-A2BD-4F8C-8EC5-168F254D19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6" name="Picture 5">
          <a:extLst>
            <a:ext uri="{FF2B5EF4-FFF2-40B4-BE49-F238E27FC236}">
              <a16:creationId xmlns:a16="http://schemas.microsoft.com/office/drawing/2014/main" id="{3BC8E3C7-5F87-4E84-B5AA-374661BD04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7" name="Picture 5">
          <a:extLst>
            <a:ext uri="{FF2B5EF4-FFF2-40B4-BE49-F238E27FC236}">
              <a16:creationId xmlns:a16="http://schemas.microsoft.com/office/drawing/2014/main" id="{7FBE78A0-85F7-4B63-A1F0-43E09F233B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8" name="Picture 5">
          <a:extLst>
            <a:ext uri="{FF2B5EF4-FFF2-40B4-BE49-F238E27FC236}">
              <a16:creationId xmlns:a16="http://schemas.microsoft.com/office/drawing/2014/main" id="{9D30DBCB-67EC-43E4-9DE4-F4FA3FE2F3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9" name="Picture 5">
          <a:extLst>
            <a:ext uri="{FF2B5EF4-FFF2-40B4-BE49-F238E27FC236}">
              <a16:creationId xmlns:a16="http://schemas.microsoft.com/office/drawing/2014/main" id="{DA9DE411-CA11-4AAD-91EA-415B4EB403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0" name="Picture 5">
          <a:extLst>
            <a:ext uri="{FF2B5EF4-FFF2-40B4-BE49-F238E27FC236}">
              <a16:creationId xmlns:a16="http://schemas.microsoft.com/office/drawing/2014/main" id="{53E235E4-19DE-46BA-81FB-02767D7A53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1" name="Picture 5">
          <a:extLst>
            <a:ext uri="{FF2B5EF4-FFF2-40B4-BE49-F238E27FC236}">
              <a16:creationId xmlns:a16="http://schemas.microsoft.com/office/drawing/2014/main" id="{F03B0A57-4634-46C5-9C2B-A63BF729E8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2" name="Picture 5">
          <a:extLst>
            <a:ext uri="{FF2B5EF4-FFF2-40B4-BE49-F238E27FC236}">
              <a16:creationId xmlns:a16="http://schemas.microsoft.com/office/drawing/2014/main" id="{A27FFD79-A2DA-4E9E-9786-5C33F443A0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3" name="Picture 5">
          <a:extLst>
            <a:ext uri="{FF2B5EF4-FFF2-40B4-BE49-F238E27FC236}">
              <a16:creationId xmlns:a16="http://schemas.microsoft.com/office/drawing/2014/main" id="{9F85720E-311A-4D4E-B292-7A3176B192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4" name="Picture 5">
          <a:extLst>
            <a:ext uri="{FF2B5EF4-FFF2-40B4-BE49-F238E27FC236}">
              <a16:creationId xmlns:a16="http://schemas.microsoft.com/office/drawing/2014/main" id="{2452456F-5EF5-4FC9-B7E9-4BC5E52153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5" name="Picture 5">
          <a:extLst>
            <a:ext uri="{FF2B5EF4-FFF2-40B4-BE49-F238E27FC236}">
              <a16:creationId xmlns:a16="http://schemas.microsoft.com/office/drawing/2014/main" id="{EA6777C0-BB43-43C9-9881-D80D0BF475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6" name="Picture 5">
          <a:extLst>
            <a:ext uri="{FF2B5EF4-FFF2-40B4-BE49-F238E27FC236}">
              <a16:creationId xmlns:a16="http://schemas.microsoft.com/office/drawing/2014/main" id="{82373DAE-1C27-4DB2-AF39-02AFB35B82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7" name="Picture 5">
          <a:extLst>
            <a:ext uri="{FF2B5EF4-FFF2-40B4-BE49-F238E27FC236}">
              <a16:creationId xmlns:a16="http://schemas.microsoft.com/office/drawing/2014/main" id="{436B4EDF-ADE6-4934-AD0E-97AD1EBE63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8" name="Picture 5">
          <a:extLst>
            <a:ext uri="{FF2B5EF4-FFF2-40B4-BE49-F238E27FC236}">
              <a16:creationId xmlns:a16="http://schemas.microsoft.com/office/drawing/2014/main" id="{57E9BB0E-31C0-45AB-A692-3642FFB822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9" name="Picture 5">
          <a:extLst>
            <a:ext uri="{FF2B5EF4-FFF2-40B4-BE49-F238E27FC236}">
              <a16:creationId xmlns:a16="http://schemas.microsoft.com/office/drawing/2014/main" id="{89DB540F-CDC7-43BF-8580-C2789A7A97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0" name="Picture 5">
          <a:extLst>
            <a:ext uri="{FF2B5EF4-FFF2-40B4-BE49-F238E27FC236}">
              <a16:creationId xmlns:a16="http://schemas.microsoft.com/office/drawing/2014/main" id="{86ECB6B1-979D-407F-9B66-A3D5ADB735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1" name="Picture 5">
          <a:extLst>
            <a:ext uri="{FF2B5EF4-FFF2-40B4-BE49-F238E27FC236}">
              <a16:creationId xmlns:a16="http://schemas.microsoft.com/office/drawing/2014/main" id="{1365A8BF-E709-4103-9B90-94438D2462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2" name="Picture 5">
          <a:extLst>
            <a:ext uri="{FF2B5EF4-FFF2-40B4-BE49-F238E27FC236}">
              <a16:creationId xmlns:a16="http://schemas.microsoft.com/office/drawing/2014/main" id="{077B9856-919A-450F-A481-397D7A53EB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3" name="Picture 5">
          <a:extLst>
            <a:ext uri="{FF2B5EF4-FFF2-40B4-BE49-F238E27FC236}">
              <a16:creationId xmlns:a16="http://schemas.microsoft.com/office/drawing/2014/main" id="{CD6156D7-84C0-4B51-88C0-A52B254581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4" name="Picture 5">
          <a:extLst>
            <a:ext uri="{FF2B5EF4-FFF2-40B4-BE49-F238E27FC236}">
              <a16:creationId xmlns:a16="http://schemas.microsoft.com/office/drawing/2014/main" id="{58505BAB-614E-442C-B444-6693448E23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5" name="Picture 5">
          <a:extLst>
            <a:ext uri="{FF2B5EF4-FFF2-40B4-BE49-F238E27FC236}">
              <a16:creationId xmlns:a16="http://schemas.microsoft.com/office/drawing/2014/main" id="{26DD44AF-37B1-411F-A493-9AB870A9CE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6" name="Picture 5">
          <a:extLst>
            <a:ext uri="{FF2B5EF4-FFF2-40B4-BE49-F238E27FC236}">
              <a16:creationId xmlns:a16="http://schemas.microsoft.com/office/drawing/2014/main" id="{E2F88738-C5FC-473B-B8B0-E7B009643F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7" name="Picture 5">
          <a:extLst>
            <a:ext uri="{FF2B5EF4-FFF2-40B4-BE49-F238E27FC236}">
              <a16:creationId xmlns:a16="http://schemas.microsoft.com/office/drawing/2014/main" id="{630EC08C-2A8C-42D8-A4D9-22BCE8DADE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8" name="Picture 5">
          <a:extLst>
            <a:ext uri="{FF2B5EF4-FFF2-40B4-BE49-F238E27FC236}">
              <a16:creationId xmlns:a16="http://schemas.microsoft.com/office/drawing/2014/main" id="{51EA8AAE-C6B8-4B96-9080-0E6E6B37A5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9" name="Picture 5">
          <a:extLst>
            <a:ext uri="{FF2B5EF4-FFF2-40B4-BE49-F238E27FC236}">
              <a16:creationId xmlns:a16="http://schemas.microsoft.com/office/drawing/2014/main" id="{1564E537-7101-41B9-9078-C289D5C07A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0" name="Picture 5">
          <a:extLst>
            <a:ext uri="{FF2B5EF4-FFF2-40B4-BE49-F238E27FC236}">
              <a16:creationId xmlns:a16="http://schemas.microsoft.com/office/drawing/2014/main" id="{F69FD423-99A1-49DD-8800-081499C1F9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1" name="Picture 5">
          <a:extLst>
            <a:ext uri="{FF2B5EF4-FFF2-40B4-BE49-F238E27FC236}">
              <a16:creationId xmlns:a16="http://schemas.microsoft.com/office/drawing/2014/main" id="{E3A75255-AE96-4774-98A1-4ABE790D1F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2" name="Picture 5">
          <a:extLst>
            <a:ext uri="{FF2B5EF4-FFF2-40B4-BE49-F238E27FC236}">
              <a16:creationId xmlns:a16="http://schemas.microsoft.com/office/drawing/2014/main" id="{91F841FF-54B8-4586-B320-9C3E06BBB6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3" name="Picture 5">
          <a:extLst>
            <a:ext uri="{FF2B5EF4-FFF2-40B4-BE49-F238E27FC236}">
              <a16:creationId xmlns:a16="http://schemas.microsoft.com/office/drawing/2014/main" id="{27249356-138C-4BCB-8F20-84234CAF94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4" name="Picture 5">
          <a:extLst>
            <a:ext uri="{FF2B5EF4-FFF2-40B4-BE49-F238E27FC236}">
              <a16:creationId xmlns:a16="http://schemas.microsoft.com/office/drawing/2014/main" id="{836AFE13-39BF-4EFC-B220-9298D52066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5" name="Picture 5">
          <a:extLst>
            <a:ext uri="{FF2B5EF4-FFF2-40B4-BE49-F238E27FC236}">
              <a16:creationId xmlns:a16="http://schemas.microsoft.com/office/drawing/2014/main" id="{D80A093B-9E3C-4774-BCC8-339E556227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6" name="Picture 5">
          <a:extLst>
            <a:ext uri="{FF2B5EF4-FFF2-40B4-BE49-F238E27FC236}">
              <a16:creationId xmlns:a16="http://schemas.microsoft.com/office/drawing/2014/main" id="{447D27D4-C2F6-4F9C-96D5-56893059DC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7" name="Picture 5">
          <a:extLst>
            <a:ext uri="{FF2B5EF4-FFF2-40B4-BE49-F238E27FC236}">
              <a16:creationId xmlns:a16="http://schemas.microsoft.com/office/drawing/2014/main" id="{BDA2B84D-352B-405C-8507-5E0157261D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8" name="Picture 5">
          <a:extLst>
            <a:ext uri="{FF2B5EF4-FFF2-40B4-BE49-F238E27FC236}">
              <a16:creationId xmlns:a16="http://schemas.microsoft.com/office/drawing/2014/main" id="{8CF8E07B-C103-4F67-A7F8-D761225F6F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9" name="Picture 5">
          <a:extLst>
            <a:ext uri="{FF2B5EF4-FFF2-40B4-BE49-F238E27FC236}">
              <a16:creationId xmlns:a16="http://schemas.microsoft.com/office/drawing/2014/main" id="{F200E2BD-635C-4EF1-ACA5-09866B63D8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0" name="Picture 5">
          <a:extLst>
            <a:ext uri="{FF2B5EF4-FFF2-40B4-BE49-F238E27FC236}">
              <a16:creationId xmlns:a16="http://schemas.microsoft.com/office/drawing/2014/main" id="{93A685F9-A661-4E1B-88F5-DBAC700A3F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1" name="Picture 5">
          <a:extLst>
            <a:ext uri="{FF2B5EF4-FFF2-40B4-BE49-F238E27FC236}">
              <a16:creationId xmlns:a16="http://schemas.microsoft.com/office/drawing/2014/main" id="{25358F4D-C755-4077-9F81-CD8782D06C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2" name="Picture 5">
          <a:extLst>
            <a:ext uri="{FF2B5EF4-FFF2-40B4-BE49-F238E27FC236}">
              <a16:creationId xmlns:a16="http://schemas.microsoft.com/office/drawing/2014/main" id="{4A43D8F3-F691-4545-87D2-90497315C2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3" name="Picture 5">
          <a:extLst>
            <a:ext uri="{FF2B5EF4-FFF2-40B4-BE49-F238E27FC236}">
              <a16:creationId xmlns:a16="http://schemas.microsoft.com/office/drawing/2014/main" id="{4DA4FC65-C10A-4444-B1E9-BAFCF98122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4" name="Picture 5">
          <a:extLst>
            <a:ext uri="{FF2B5EF4-FFF2-40B4-BE49-F238E27FC236}">
              <a16:creationId xmlns:a16="http://schemas.microsoft.com/office/drawing/2014/main" id="{E312B7B6-13E8-4C21-8000-5099BA1C0B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5" name="Picture 5">
          <a:extLst>
            <a:ext uri="{FF2B5EF4-FFF2-40B4-BE49-F238E27FC236}">
              <a16:creationId xmlns:a16="http://schemas.microsoft.com/office/drawing/2014/main" id="{00109C5D-2CCF-466D-B708-38AF78DEF3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6" name="Picture 5">
          <a:extLst>
            <a:ext uri="{FF2B5EF4-FFF2-40B4-BE49-F238E27FC236}">
              <a16:creationId xmlns:a16="http://schemas.microsoft.com/office/drawing/2014/main" id="{0CA0D280-604B-49C3-A093-37B1999480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7" name="Picture 5">
          <a:extLst>
            <a:ext uri="{FF2B5EF4-FFF2-40B4-BE49-F238E27FC236}">
              <a16:creationId xmlns:a16="http://schemas.microsoft.com/office/drawing/2014/main" id="{83CFBC94-E6F6-4639-814A-A5A19468EC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8" name="Picture 5">
          <a:extLst>
            <a:ext uri="{FF2B5EF4-FFF2-40B4-BE49-F238E27FC236}">
              <a16:creationId xmlns:a16="http://schemas.microsoft.com/office/drawing/2014/main" id="{540A4B52-E497-4EE9-B05B-A218A37746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9" name="Picture 5">
          <a:extLst>
            <a:ext uri="{FF2B5EF4-FFF2-40B4-BE49-F238E27FC236}">
              <a16:creationId xmlns:a16="http://schemas.microsoft.com/office/drawing/2014/main" id="{EAB37804-846C-4BA4-832C-BF903822D1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0" name="Picture 5">
          <a:extLst>
            <a:ext uri="{FF2B5EF4-FFF2-40B4-BE49-F238E27FC236}">
              <a16:creationId xmlns:a16="http://schemas.microsoft.com/office/drawing/2014/main" id="{FDB82972-D4EF-4831-B474-B8F01F9932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1" name="Picture 5">
          <a:extLst>
            <a:ext uri="{FF2B5EF4-FFF2-40B4-BE49-F238E27FC236}">
              <a16:creationId xmlns:a16="http://schemas.microsoft.com/office/drawing/2014/main" id="{891327F5-271A-4C21-B8BA-15974F71BA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2" name="Picture 5">
          <a:extLst>
            <a:ext uri="{FF2B5EF4-FFF2-40B4-BE49-F238E27FC236}">
              <a16:creationId xmlns:a16="http://schemas.microsoft.com/office/drawing/2014/main" id="{7B12A5B6-7F91-4202-A7C5-7CA17BE3FC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3" name="Picture 5">
          <a:extLst>
            <a:ext uri="{FF2B5EF4-FFF2-40B4-BE49-F238E27FC236}">
              <a16:creationId xmlns:a16="http://schemas.microsoft.com/office/drawing/2014/main" id="{D6465685-43B7-4BE9-A264-D498FF1B73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4" name="Picture 5">
          <a:extLst>
            <a:ext uri="{FF2B5EF4-FFF2-40B4-BE49-F238E27FC236}">
              <a16:creationId xmlns:a16="http://schemas.microsoft.com/office/drawing/2014/main" id="{840C79E7-899C-4E31-B4AF-F462F9E73F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5" name="Picture 5">
          <a:extLst>
            <a:ext uri="{FF2B5EF4-FFF2-40B4-BE49-F238E27FC236}">
              <a16:creationId xmlns:a16="http://schemas.microsoft.com/office/drawing/2014/main" id="{9324BAD5-20E3-4FF2-82F2-91B7C6A5B3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6" name="Picture 5">
          <a:extLst>
            <a:ext uri="{FF2B5EF4-FFF2-40B4-BE49-F238E27FC236}">
              <a16:creationId xmlns:a16="http://schemas.microsoft.com/office/drawing/2014/main" id="{F2FE70B5-A36C-4B1B-AC52-54B6B4252E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7" name="Picture 5">
          <a:extLst>
            <a:ext uri="{FF2B5EF4-FFF2-40B4-BE49-F238E27FC236}">
              <a16:creationId xmlns:a16="http://schemas.microsoft.com/office/drawing/2014/main" id="{B8B0FDD0-E015-4B5C-A48C-18616661BF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8" name="Picture 5">
          <a:extLst>
            <a:ext uri="{FF2B5EF4-FFF2-40B4-BE49-F238E27FC236}">
              <a16:creationId xmlns:a16="http://schemas.microsoft.com/office/drawing/2014/main" id="{63723F91-E81B-4B16-812C-5FBF7D1B17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9" name="Picture 5">
          <a:extLst>
            <a:ext uri="{FF2B5EF4-FFF2-40B4-BE49-F238E27FC236}">
              <a16:creationId xmlns:a16="http://schemas.microsoft.com/office/drawing/2014/main" id="{85192301-48F9-4CC2-A6A9-D2009A0705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0" name="Picture 5">
          <a:extLst>
            <a:ext uri="{FF2B5EF4-FFF2-40B4-BE49-F238E27FC236}">
              <a16:creationId xmlns:a16="http://schemas.microsoft.com/office/drawing/2014/main" id="{0AB25E4F-BAB1-4B76-992C-D55451C529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1" name="Picture 5">
          <a:extLst>
            <a:ext uri="{FF2B5EF4-FFF2-40B4-BE49-F238E27FC236}">
              <a16:creationId xmlns:a16="http://schemas.microsoft.com/office/drawing/2014/main" id="{9D4A6384-5FA9-4C16-B993-80DB992354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2" name="Picture 5">
          <a:extLst>
            <a:ext uri="{FF2B5EF4-FFF2-40B4-BE49-F238E27FC236}">
              <a16:creationId xmlns:a16="http://schemas.microsoft.com/office/drawing/2014/main" id="{CAAD9FF1-CD05-485E-9A5E-132E17364C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3" name="Picture 5">
          <a:extLst>
            <a:ext uri="{FF2B5EF4-FFF2-40B4-BE49-F238E27FC236}">
              <a16:creationId xmlns:a16="http://schemas.microsoft.com/office/drawing/2014/main" id="{8B8E7827-C59D-4FA0-9D8C-10529E7BFA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4" name="Picture 5">
          <a:extLst>
            <a:ext uri="{FF2B5EF4-FFF2-40B4-BE49-F238E27FC236}">
              <a16:creationId xmlns:a16="http://schemas.microsoft.com/office/drawing/2014/main" id="{A51512F6-AA08-4336-B326-828184B726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5" name="Picture 5">
          <a:extLst>
            <a:ext uri="{FF2B5EF4-FFF2-40B4-BE49-F238E27FC236}">
              <a16:creationId xmlns:a16="http://schemas.microsoft.com/office/drawing/2014/main" id="{9A1EC5AF-199A-46D4-9F86-9E11721A7B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6" name="Picture 5">
          <a:extLst>
            <a:ext uri="{FF2B5EF4-FFF2-40B4-BE49-F238E27FC236}">
              <a16:creationId xmlns:a16="http://schemas.microsoft.com/office/drawing/2014/main" id="{8C1B80E7-5B88-4F29-A69A-78887FF6AD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7" name="Picture 5">
          <a:extLst>
            <a:ext uri="{FF2B5EF4-FFF2-40B4-BE49-F238E27FC236}">
              <a16:creationId xmlns:a16="http://schemas.microsoft.com/office/drawing/2014/main" id="{3DABBA70-4500-435D-93DB-C91795F05E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8" name="Picture 5">
          <a:extLst>
            <a:ext uri="{FF2B5EF4-FFF2-40B4-BE49-F238E27FC236}">
              <a16:creationId xmlns:a16="http://schemas.microsoft.com/office/drawing/2014/main" id="{6A2D2098-05C1-49C7-B928-A5E7AA9936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9" name="Picture 5">
          <a:extLst>
            <a:ext uri="{FF2B5EF4-FFF2-40B4-BE49-F238E27FC236}">
              <a16:creationId xmlns:a16="http://schemas.microsoft.com/office/drawing/2014/main" id="{3C3DD92F-0343-4CF5-8CAC-FA33FCBF64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0" name="Picture 5">
          <a:extLst>
            <a:ext uri="{FF2B5EF4-FFF2-40B4-BE49-F238E27FC236}">
              <a16:creationId xmlns:a16="http://schemas.microsoft.com/office/drawing/2014/main" id="{28C19B63-62E0-45BB-B9FB-54D02DECA4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1" name="Picture 5">
          <a:extLst>
            <a:ext uri="{FF2B5EF4-FFF2-40B4-BE49-F238E27FC236}">
              <a16:creationId xmlns:a16="http://schemas.microsoft.com/office/drawing/2014/main" id="{2C24B900-EBCF-419F-A46D-296D64A66D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2" name="Picture 5">
          <a:extLst>
            <a:ext uri="{FF2B5EF4-FFF2-40B4-BE49-F238E27FC236}">
              <a16:creationId xmlns:a16="http://schemas.microsoft.com/office/drawing/2014/main" id="{47708B6E-CEA0-4DB0-AF66-F7C56FCF0D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3" name="Picture 5">
          <a:extLst>
            <a:ext uri="{FF2B5EF4-FFF2-40B4-BE49-F238E27FC236}">
              <a16:creationId xmlns:a16="http://schemas.microsoft.com/office/drawing/2014/main" id="{792A4BE0-CE3A-4128-9DF3-F942C56F9D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4" name="Picture 5">
          <a:extLst>
            <a:ext uri="{FF2B5EF4-FFF2-40B4-BE49-F238E27FC236}">
              <a16:creationId xmlns:a16="http://schemas.microsoft.com/office/drawing/2014/main" id="{A624D041-5732-482F-B6FA-CE5946FB44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5" name="Picture 5">
          <a:extLst>
            <a:ext uri="{FF2B5EF4-FFF2-40B4-BE49-F238E27FC236}">
              <a16:creationId xmlns:a16="http://schemas.microsoft.com/office/drawing/2014/main" id="{DE047AE4-F133-4B37-98D2-8830FC41CF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6" name="Picture 5">
          <a:extLst>
            <a:ext uri="{FF2B5EF4-FFF2-40B4-BE49-F238E27FC236}">
              <a16:creationId xmlns:a16="http://schemas.microsoft.com/office/drawing/2014/main" id="{55A889E4-78A7-4508-AC10-4BEFE691AC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7" name="Picture 5">
          <a:extLst>
            <a:ext uri="{FF2B5EF4-FFF2-40B4-BE49-F238E27FC236}">
              <a16:creationId xmlns:a16="http://schemas.microsoft.com/office/drawing/2014/main" id="{8D91A815-5DC1-4A51-A46D-B596506B43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8" name="Picture 5">
          <a:extLst>
            <a:ext uri="{FF2B5EF4-FFF2-40B4-BE49-F238E27FC236}">
              <a16:creationId xmlns:a16="http://schemas.microsoft.com/office/drawing/2014/main" id="{9C29246B-0CC4-42AF-8766-BF2C633354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9" name="Picture 5">
          <a:extLst>
            <a:ext uri="{FF2B5EF4-FFF2-40B4-BE49-F238E27FC236}">
              <a16:creationId xmlns:a16="http://schemas.microsoft.com/office/drawing/2014/main" id="{8848307D-3D2D-4B71-85CF-220B3D63D8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0" name="Picture 5">
          <a:extLst>
            <a:ext uri="{FF2B5EF4-FFF2-40B4-BE49-F238E27FC236}">
              <a16:creationId xmlns:a16="http://schemas.microsoft.com/office/drawing/2014/main" id="{F993865F-723D-47BC-937F-9CCCFA8463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1" name="Picture 5">
          <a:extLst>
            <a:ext uri="{FF2B5EF4-FFF2-40B4-BE49-F238E27FC236}">
              <a16:creationId xmlns:a16="http://schemas.microsoft.com/office/drawing/2014/main" id="{5F6E7564-DBEF-45E6-8A30-87FD465D46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2" name="Picture 5">
          <a:extLst>
            <a:ext uri="{FF2B5EF4-FFF2-40B4-BE49-F238E27FC236}">
              <a16:creationId xmlns:a16="http://schemas.microsoft.com/office/drawing/2014/main" id="{8140CED4-1CD0-42FB-A1B6-FC4D7F1932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3" name="Picture 5">
          <a:extLst>
            <a:ext uri="{FF2B5EF4-FFF2-40B4-BE49-F238E27FC236}">
              <a16:creationId xmlns:a16="http://schemas.microsoft.com/office/drawing/2014/main" id="{F2DBF695-85D6-417D-9477-8ECFA9B93E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4" name="Picture 5">
          <a:extLst>
            <a:ext uri="{FF2B5EF4-FFF2-40B4-BE49-F238E27FC236}">
              <a16:creationId xmlns:a16="http://schemas.microsoft.com/office/drawing/2014/main" id="{B0F68F99-8E5A-4BE8-B450-DF51CBC401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5" name="Picture 5">
          <a:extLst>
            <a:ext uri="{FF2B5EF4-FFF2-40B4-BE49-F238E27FC236}">
              <a16:creationId xmlns:a16="http://schemas.microsoft.com/office/drawing/2014/main" id="{42720960-3889-4F9A-B52B-5E27DE4FE2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6" name="Picture 5">
          <a:extLst>
            <a:ext uri="{FF2B5EF4-FFF2-40B4-BE49-F238E27FC236}">
              <a16:creationId xmlns:a16="http://schemas.microsoft.com/office/drawing/2014/main" id="{0938A1B0-6504-48E2-A991-2B8CD081B2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7" name="Picture 5">
          <a:extLst>
            <a:ext uri="{FF2B5EF4-FFF2-40B4-BE49-F238E27FC236}">
              <a16:creationId xmlns:a16="http://schemas.microsoft.com/office/drawing/2014/main" id="{7DAE5A59-2D4F-4121-BC0C-1D325BF746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8" name="Picture 5">
          <a:extLst>
            <a:ext uri="{FF2B5EF4-FFF2-40B4-BE49-F238E27FC236}">
              <a16:creationId xmlns:a16="http://schemas.microsoft.com/office/drawing/2014/main" id="{F0B5D7B2-C089-41C2-B112-7188FC86EF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9" name="Picture 5">
          <a:extLst>
            <a:ext uri="{FF2B5EF4-FFF2-40B4-BE49-F238E27FC236}">
              <a16:creationId xmlns:a16="http://schemas.microsoft.com/office/drawing/2014/main" id="{3B985E99-3474-4E9D-93F6-0AD97D497E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0" name="Picture 5">
          <a:extLst>
            <a:ext uri="{FF2B5EF4-FFF2-40B4-BE49-F238E27FC236}">
              <a16:creationId xmlns:a16="http://schemas.microsoft.com/office/drawing/2014/main" id="{DC33D420-3309-4A63-9BE7-2B008BCFCB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1" name="Picture 5">
          <a:extLst>
            <a:ext uri="{FF2B5EF4-FFF2-40B4-BE49-F238E27FC236}">
              <a16:creationId xmlns:a16="http://schemas.microsoft.com/office/drawing/2014/main" id="{CB0ABAA1-9424-4E75-9E13-5F60474ED4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2" name="Picture 5">
          <a:extLst>
            <a:ext uri="{FF2B5EF4-FFF2-40B4-BE49-F238E27FC236}">
              <a16:creationId xmlns:a16="http://schemas.microsoft.com/office/drawing/2014/main" id="{628EA189-BB81-470A-B489-4DE2D22C29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3" name="Picture 5">
          <a:extLst>
            <a:ext uri="{FF2B5EF4-FFF2-40B4-BE49-F238E27FC236}">
              <a16:creationId xmlns:a16="http://schemas.microsoft.com/office/drawing/2014/main" id="{0669CBA7-D9C5-4919-9C75-9F4EE29BB0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4" name="Picture 5">
          <a:extLst>
            <a:ext uri="{FF2B5EF4-FFF2-40B4-BE49-F238E27FC236}">
              <a16:creationId xmlns:a16="http://schemas.microsoft.com/office/drawing/2014/main" id="{1D6EDDC5-8BF5-4354-8FF4-5D3D88488E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5" name="Picture 5">
          <a:extLst>
            <a:ext uri="{FF2B5EF4-FFF2-40B4-BE49-F238E27FC236}">
              <a16:creationId xmlns:a16="http://schemas.microsoft.com/office/drawing/2014/main" id="{C6908385-8A0E-4CFD-8D67-11A9F3D05A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6" name="Picture 5">
          <a:extLst>
            <a:ext uri="{FF2B5EF4-FFF2-40B4-BE49-F238E27FC236}">
              <a16:creationId xmlns:a16="http://schemas.microsoft.com/office/drawing/2014/main" id="{8C62A6CE-F8C2-4A4B-8EF8-069D4A3A4B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7" name="Picture 5">
          <a:extLst>
            <a:ext uri="{FF2B5EF4-FFF2-40B4-BE49-F238E27FC236}">
              <a16:creationId xmlns:a16="http://schemas.microsoft.com/office/drawing/2014/main" id="{ECD3639F-64AF-4841-9D23-6FB71C4B44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8" name="Picture 5">
          <a:extLst>
            <a:ext uri="{FF2B5EF4-FFF2-40B4-BE49-F238E27FC236}">
              <a16:creationId xmlns:a16="http://schemas.microsoft.com/office/drawing/2014/main" id="{CE12E726-A077-45F1-AB51-E78DD90C0F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9" name="Picture 5">
          <a:extLst>
            <a:ext uri="{FF2B5EF4-FFF2-40B4-BE49-F238E27FC236}">
              <a16:creationId xmlns:a16="http://schemas.microsoft.com/office/drawing/2014/main" id="{1CB9191C-1CD4-420B-B607-D679CE63D4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0" name="Picture 5">
          <a:extLst>
            <a:ext uri="{FF2B5EF4-FFF2-40B4-BE49-F238E27FC236}">
              <a16:creationId xmlns:a16="http://schemas.microsoft.com/office/drawing/2014/main" id="{2DFD9964-A707-4F6B-B992-C0B564718B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1" name="Picture 5">
          <a:extLst>
            <a:ext uri="{FF2B5EF4-FFF2-40B4-BE49-F238E27FC236}">
              <a16:creationId xmlns:a16="http://schemas.microsoft.com/office/drawing/2014/main" id="{DBB2C314-E98F-4277-85F3-29FD9FEAD7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2" name="Picture 5">
          <a:extLst>
            <a:ext uri="{FF2B5EF4-FFF2-40B4-BE49-F238E27FC236}">
              <a16:creationId xmlns:a16="http://schemas.microsoft.com/office/drawing/2014/main" id="{09BABF5B-2C21-4667-BC49-7BB0ABEF11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3" name="Picture 5">
          <a:extLst>
            <a:ext uri="{FF2B5EF4-FFF2-40B4-BE49-F238E27FC236}">
              <a16:creationId xmlns:a16="http://schemas.microsoft.com/office/drawing/2014/main" id="{B2EAC56A-834F-4CFC-B544-2EF70F863A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4" name="Picture 5">
          <a:extLst>
            <a:ext uri="{FF2B5EF4-FFF2-40B4-BE49-F238E27FC236}">
              <a16:creationId xmlns:a16="http://schemas.microsoft.com/office/drawing/2014/main" id="{98AA3321-54CC-479A-B4C6-5FD0F06C3B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5" name="Picture 5">
          <a:extLst>
            <a:ext uri="{FF2B5EF4-FFF2-40B4-BE49-F238E27FC236}">
              <a16:creationId xmlns:a16="http://schemas.microsoft.com/office/drawing/2014/main" id="{54BF9080-D885-423F-933A-C4E1709BEB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6" name="Picture 5">
          <a:extLst>
            <a:ext uri="{FF2B5EF4-FFF2-40B4-BE49-F238E27FC236}">
              <a16:creationId xmlns:a16="http://schemas.microsoft.com/office/drawing/2014/main" id="{825811D1-3023-4A0D-9AB3-8D0E38E561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7" name="Picture 5">
          <a:extLst>
            <a:ext uri="{FF2B5EF4-FFF2-40B4-BE49-F238E27FC236}">
              <a16:creationId xmlns:a16="http://schemas.microsoft.com/office/drawing/2014/main" id="{AF19C3E8-43E7-4536-8794-5E5BC5FBE5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8" name="Picture 5">
          <a:extLst>
            <a:ext uri="{FF2B5EF4-FFF2-40B4-BE49-F238E27FC236}">
              <a16:creationId xmlns:a16="http://schemas.microsoft.com/office/drawing/2014/main" id="{D11BF19C-8361-470B-87F9-AC53D455C7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9" name="Picture 5">
          <a:extLst>
            <a:ext uri="{FF2B5EF4-FFF2-40B4-BE49-F238E27FC236}">
              <a16:creationId xmlns:a16="http://schemas.microsoft.com/office/drawing/2014/main" id="{498C1CCC-F0CB-499B-B771-11F9FAB27C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0" name="Picture 5">
          <a:extLst>
            <a:ext uri="{FF2B5EF4-FFF2-40B4-BE49-F238E27FC236}">
              <a16:creationId xmlns:a16="http://schemas.microsoft.com/office/drawing/2014/main" id="{203B4318-33BE-4102-BFF8-6E6F1CD117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1" name="Picture 5">
          <a:extLst>
            <a:ext uri="{FF2B5EF4-FFF2-40B4-BE49-F238E27FC236}">
              <a16:creationId xmlns:a16="http://schemas.microsoft.com/office/drawing/2014/main" id="{3A221BBD-D818-4120-880B-420E837C22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2" name="Picture 5">
          <a:extLst>
            <a:ext uri="{FF2B5EF4-FFF2-40B4-BE49-F238E27FC236}">
              <a16:creationId xmlns:a16="http://schemas.microsoft.com/office/drawing/2014/main" id="{902D4FB3-D51D-45D3-8C0C-7EFA72ED00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3" name="Picture 5">
          <a:extLst>
            <a:ext uri="{FF2B5EF4-FFF2-40B4-BE49-F238E27FC236}">
              <a16:creationId xmlns:a16="http://schemas.microsoft.com/office/drawing/2014/main" id="{2EFF5569-8F54-4997-A8A9-04C652B922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4" name="Picture 5">
          <a:extLst>
            <a:ext uri="{FF2B5EF4-FFF2-40B4-BE49-F238E27FC236}">
              <a16:creationId xmlns:a16="http://schemas.microsoft.com/office/drawing/2014/main" id="{FD18FBB2-FB69-485D-9E73-D1690EEA4E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5" name="Picture 5">
          <a:extLst>
            <a:ext uri="{FF2B5EF4-FFF2-40B4-BE49-F238E27FC236}">
              <a16:creationId xmlns:a16="http://schemas.microsoft.com/office/drawing/2014/main" id="{E26C14E4-1BD2-4C55-9E95-E288045CDB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6" name="Picture 5">
          <a:extLst>
            <a:ext uri="{FF2B5EF4-FFF2-40B4-BE49-F238E27FC236}">
              <a16:creationId xmlns:a16="http://schemas.microsoft.com/office/drawing/2014/main" id="{223E0710-A81B-4FC4-8324-11D6CDDD8C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7" name="Picture 5">
          <a:extLst>
            <a:ext uri="{FF2B5EF4-FFF2-40B4-BE49-F238E27FC236}">
              <a16:creationId xmlns:a16="http://schemas.microsoft.com/office/drawing/2014/main" id="{27349AEF-DF78-4115-B8C0-A33E9EA2B9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8" name="Picture 5">
          <a:extLst>
            <a:ext uri="{FF2B5EF4-FFF2-40B4-BE49-F238E27FC236}">
              <a16:creationId xmlns:a16="http://schemas.microsoft.com/office/drawing/2014/main" id="{BDB1E6D4-688D-46E8-9272-3C055D1BAB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9" name="Picture 5">
          <a:extLst>
            <a:ext uri="{FF2B5EF4-FFF2-40B4-BE49-F238E27FC236}">
              <a16:creationId xmlns:a16="http://schemas.microsoft.com/office/drawing/2014/main" id="{2548D4AF-EB8F-4981-BBAA-AD632EC6E8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0" name="Picture 5">
          <a:extLst>
            <a:ext uri="{FF2B5EF4-FFF2-40B4-BE49-F238E27FC236}">
              <a16:creationId xmlns:a16="http://schemas.microsoft.com/office/drawing/2014/main" id="{4A99BF5D-0A82-49E3-8612-4FAF3509E1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1" name="Picture 5">
          <a:extLst>
            <a:ext uri="{FF2B5EF4-FFF2-40B4-BE49-F238E27FC236}">
              <a16:creationId xmlns:a16="http://schemas.microsoft.com/office/drawing/2014/main" id="{F236302E-BF35-4EDD-8445-416E3CE312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2" name="Picture 5">
          <a:extLst>
            <a:ext uri="{FF2B5EF4-FFF2-40B4-BE49-F238E27FC236}">
              <a16:creationId xmlns:a16="http://schemas.microsoft.com/office/drawing/2014/main" id="{8C80DEC6-AF72-4798-91C5-4A5E41BCC8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3" name="Picture 5">
          <a:extLst>
            <a:ext uri="{FF2B5EF4-FFF2-40B4-BE49-F238E27FC236}">
              <a16:creationId xmlns:a16="http://schemas.microsoft.com/office/drawing/2014/main" id="{08E7282E-2D8A-454F-8EF8-C1F3B4677E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4" name="Picture 5">
          <a:extLst>
            <a:ext uri="{FF2B5EF4-FFF2-40B4-BE49-F238E27FC236}">
              <a16:creationId xmlns:a16="http://schemas.microsoft.com/office/drawing/2014/main" id="{22DDB66E-67C0-4D1C-99E4-8533BFBAB4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5" name="Picture 5">
          <a:extLst>
            <a:ext uri="{FF2B5EF4-FFF2-40B4-BE49-F238E27FC236}">
              <a16:creationId xmlns:a16="http://schemas.microsoft.com/office/drawing/2014/main" id="{697F8C8E-5CEA-4485-95C4-B2DF21FC5D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6" name="Picture 5">
          <a:extLst>
            <a:ext uri="{FF2B5EF4-FFF2-40B4-BE49-F238E27FC236}">
              <a16:creationId xmlns:a16="http://schemas.microsoft.com/office/drawing/2014/main" id="{918A8BCC-8C2F-4482-93F4-DABF1DA5ED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7" name="Picture 5">
          <a:extLst>
            <a:ext uri="{FF2B5EF4-FFF2-40B4-BE49-F238E27FC236}">
              <a16:creationId xmlns:a16="http://schemas.microsoft.com/office/drawing/2014/main" id="{D6D9434A-C992-417C-841D-876B8EFB6C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8" name="Picture 5">
          <a:extLst>
            <a:ext uri="{FF2B5EF4-FFF2-40B4-BE49-F238E27FC236}">
              <a16:creationId xmlns:a16="http://schemas.microsoft.com/office/drawing/2014/main" id="{AFBAC7CD-33CD-42C2-BEEA-0157973815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9" name="Picture 5">
          <a:extLst>
            <a:ext uri="{FF2B5EF4-FFF2-40B4-BE49-F238E27FC236}">
              <a16:creationId xmlns:a16="http://schemas.microsoft.com/office/drawing/2014/main" id="{BDD7F7B9-C05E-4776-A922-33E8C3F678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0" name="Picture 5">
          <a:extLst>
            <a:ext uri="{FF2B5EF4-FFF2-40B4-BE49-F238E27FC236}">
              <a16:creationId xmlns:a16="http://schemas.microsoft.com/office/drawing/2014/main" id="{56B2F62E-5251-4E71-9D00-1ADBB72AF1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1" name="Picture 5">
          <a:extLst>
            <a:ext uri="{FF2B5EF4-FFF2-40B4-BE49-F238E27FC236}">
              <a16:creationId xmlns:a16="http://schemas.microsoft.com/office/drawing/2014/main" id="{4878F0FF-4700-4EE5-89B4-9437A9CB1F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2" name="Picture 5">
          <a:extLst>
            <a:ext uri="{FF2B5EF4-FFF2-40B4-BE49-F238E27FC236}">
              <a16:creationId xmlns:a16="http://schemas.microsoft.com/office/drawing/2014/main" id="{18A30BB6-48FB-486D-9D5D-BDA4C958E2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3" name="Picture 5">
          <a:extLst>
            <a:ext uri="{FF2B5EF4-FFF2-40B4-BE49-F238E27FC236}">
              <a16:creationId xmlns:a16="http://schemas.microsoft.com/office/drawing/2014/main" id="{CD7802DE-43BD-4AE2-A8E6-87F72A8CC9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4" name="Picture 5">
          <a:extLst>
            <a:ext uri="{FF2B5EF4-FFF2-40B4-BE49-F238E27FC236}">
              <a16:creationId xmlns:a16="http://schemas.microsoft.com/office/drawing/2014/main" id="{C672EE1E-7216-4F5E-9B9D-3A9364CBB5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5" name="Picture 5">
          <a:extLst>
            <a:ext uri="{FF2B5EF4-FFF2-40B4-BE49-F238E27FC236}">
              <a16:creationId xmlns:a16="http://schemas.microsoft.com/office/drawing/2014/main" id="{F0A1667D-CA0E-45A3-8A77-B95F51A821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6" name="Picture 5">
          <a:extLst>
            <a:ext uri="{FF2B5EF4-FFF2-40B4-BE49-F238E27FC236}">
              <a16:creationId xmlns:a16="http://schemas.microsoft.com/office/drawing/2014/main" id="{F4A49CEA-092C-4E38-90B7-07DB71FAA5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7" name="Picture 5">
          <a:extLst>
            <a:ext uri="{FF2B5EF4-FFF2-40B4-BE49-F238E27FC236}">
              <a16:creationId xmlns:a16="http://schemas.microsoft.com/office/drawing/2014/main" id="{F8C60589-EB08-41DC-B9D9-8BE6EB7006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8" name="Picture 5">
          <a:extLst>
            <a:ext uri="{FF2B5EF4-FFF2-40B4-BE49-F238E27FC236}">
              <a16:creationId xmlns:a16="http://schemas.microsoft.com/office/drawing/2014/main" id="{B68B40B3-E7F4-424B-B359-4ECA002D0A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9" name="Picture 5">
          <a:extLst>
            <a:ext uri="{FF2B5EF4-FFF2-40B4-BE49-F238E27FC236}">
              <a16:creationId xmlns:a16="http://schemas.microsoft.com/office/drawing/2014/main" id="{D039E639-0191-49F6-BDBD-84301EA6DB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0" name="Picture 5">
          <a:extLst>
            <a:ext uri="{FF2B5EF4-FFF2-40B4-BE49-F238E27FC236}">
              <a16:creationId xmlns:a16="http://schemas.microsoft.com/office/drawing/2014/main" id="{85C86E85-E000-4274-A70B-3EA96041A2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1" name="Picture 5">
          <a:extLst>
            <a:ext uri="{FF2B5EF4-FFF2-40B4-BE49-F238E27FC236}">
              <a16:creationId xmlns:a16="http://schemas.microsoft.com/office/drawing/2014/main" id="{3A39BB89-5471-42A1-93C2-FFAD00AD92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2" name="Picture 5">
          <a:extLst>
            <a:ext uri="{FF2B5EF4-FFF2-40B4-BE49-F238E27FC236}">
              <a16:creationId xmlns:a16="http://schemas.microsoft.com/office/drawing/2014/main" id="{1B084A51-1157-4BA5-893C-841EFD60B9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3" name="Picture 5">
          <a:extLst>
            <a:ext uri="{FF2B5EF4-FFF2-40B4-BE49-F238E27FC236}">
              <a16:creationId xmlns:a16="http://schemas.microsoft.com/office/drawing/2014/main" id="{B8F4EC1B-A2AE-45ED-B6F4-C2C947526E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4" name="Picture 5">
          <a:extLst>
            <a:ext uri="{FF2B5EF4-FFF2-40B4-BE49-F238E27FC236}">
              <a16:creationId xmlns:a16="http://schemas.microsoft.com/office/drawing/2014/main" id="{48C28A0C-B27B-41A0-9C59-2C6CCB8224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5" name="Picture 5">
          <a:extLst>
            <a:ext uri="{FF2B5EF4-FFF2-40B4-BE49-F238E27FC236}">
              <a16:creationId xmlns:a16="http://schemas.microsoft.com/office/drawing/2014/main" id="{F65E8A86-E91E-4512-8256-070EAC063A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6" name="Picture 5">
          <a:extLst>
            <a:ext uri="{FF2B5EF4-FFF2-40B4-BE49-F238E27FC236}">
              <a16:creationId xmlns:a16="http://schemas.microsoft.com/office/drawing/2014/main" id="{11515B11-F10E-41E6-ACC3-E75A95F98C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7" name="Picture 5">
          <a:extLst>
            <a:ext uri="{FF2B5EF4-FFF2-40B4-BE49-F238E27FC236}">
              <a16:creationId xmlns:a16="http://schemas.microsoft.com/office/drawing/2014/main" id="{02960008-B7C2-4128-9B35-9C4A3B30E5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8" name="Picture 5">
          <a:extLst>
            <a:ext uri="{FF2B5EF4-FFF2-40B4-BE49-F238E27FC236}">
              <a16:creationId xmlns:a16="http://schemas.microsoft.com/office/drawing/2014/main" id="{EF8E654D-7FB2-4D8F-BB9F-E85977412E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9" name="Picture 5">
          <a:extLst>
            <a:ext uri="{FF2B5EF4-FFF2-40B4-BE49-F238E27FC236}">
              <a16:creationId xmlns:a16="http://schemas.microsoft.com/office/drawing/2014/main" id="{AFC9DA6E-B49C-4CC6-994F-7D4404DD11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0" name="Picture 5">
          <a:extLst>
            <a:ext uri="{FF2B5EF4-FFF2-40B4-BE49-F238E27FC236}">
              <a16:creationId xmlns:a16="http://schemas.microsoft.com/office/drawing/2014/main" id="{923C2AC7-78E7-4A79-A2D5-1D7738CD69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1" name="Picture 5">
          <a:extLst>
            <a:ext uri="{FF2B5EF4-FFF2-40B4-BE49-F238E27FC236}">
              <a16:creationId xmlns:a16="http://schemas.microsoft.com/office/drawing/2014/main" id="{5F241F0B-06E3-42EE-A8F8-094C62C1AC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2" name="Picture 5">
          <a:extLst>
            <a:ext uri="{FF2B5EF4-FFF2-40B4-BE49-F238E27FC236}">
              <a16:creationId xmlns:a16="http://schemas.microsoft.com/office/drawing/2014/main" id="{D3726E21-BB78-4C92-8DC2-C95B4D454A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3" name="Picture 5">
          <a:extLst>
            <a:ext uri="{FF2B5EF4-FFF2-40B4-BE49-F238E27FC236}">
              <a16:creationId xmlns:a16="http://schemas.microsoft.com/office/drawing/2014/main" id="{ADE319D8-70DB-4DBD-A651-18B1EA1068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4" name="Picture 5">
          <a:extLst>
            <a:ext uri="{FF2B5EF4-FFF2-40B4-BE49-F238E27FC236}">
              <a16:creationId xmlns:a16="http://schemas.microsoft.com/office/drawing/2014/main" id="{00A7200A-402C-46B6-A747-7EA0ED95CF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5" name="Picture 5">
          <a:extLst>
            <a:ext uri="{FF2B5EF4-FFF2-40B4-BE49-F238E27FC236}">
              <a16:creationId xmlns:a16="http://schemas.microsoft.com/office/drawing/2014/main" id="{8E0E09BB-8967-44A1-BB5D-2260F70704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6" name="Picture 5">
          <a:extLst>
            <a:ext uri="{FF2B5EF4-FFF2-40B4-BE49-F238E27FC236}">
              <a16:creationId xmlns:a16="http://schemas.microsoft.com/office/drawing/2014/main" id="{4766375F-D114-4D81-8CE4-641F2A117A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7" name="Picture 5">
          <a:extLst>
            <a:ext uri="{FF2B5EF4-FFF2-40B4-BE49-F238E27FC236}">
              <a16:creationId xmlns:a16="http://schemas.microsoft.com/office/drawing/2014/main" id="{2CE15836-0C68-44CC-84E5-8C183DE449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8" name="Picture 5">
          <a:extLst>
            <a:ext uri="{FF2B5EF4-FFF2-40B4-BE49-F238E27FC236}">
              <a16:creationId xmlns:a16="http://schemas.microsoft.com/office/drawing/2014/main" id="{2E0A456D-F1EF-473C-91BE-8655BF32AE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9" name="Picture 5">
          <a:extLst>
            <a:ext uri="{FF2B5EF4-FFF2-40B4-BE49-F238E27FC236}">
              <a16:creationId xmlns:a16="http://schemas.microsoft.com/office/drawing/2014/main" id="{C77DE5E1-9BBD-4F3A-993F-15CB52CB55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0" name="Picture 5">
          <a:extLst>
            <a:ext uri="{FF2B5EF4-FFF2-40B4-BE49-F238E27FC236}">
              <a16:creationId xmlns:a16="http://schemas.microsoft.com/office/drawing/2014/main" id="{9A663085-E528-4572-9B34-72EB5DA886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1" name="Picture 5">
          <a:extLst>
            <a:ext uri="{FF2B5EF4-FFF2-40B4-BE49-F238E27FC236}">
              <a16:creationId xmlns:a16="http://schemas.microsoft.com/office/drawing/2014/main" id="{EAAC13D4-D834-4120-AC8F-32BDD74CF1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2" name="Picture 5">
          <a:extLst>
            <a:ext uri="{FF2B5EF4-FFF2-40B4-BE49-F238E27FC236}">
              <a16:creationId xmlns:a16="http://schemas.microsoft.com/office/drawing/2014/main" id="{05EAC9D3-1308-4151-AF0E-02F487578B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3" name="Picture 5">
          <a:extLst>
            <a:ext uri="{FF2B5EF4-FFF2-40B4-BE49-F238E27FC236}">
              <a16:creationId xmlns:a16="http://schemas.microsoft.com/office/drawing/2014/main" id="{0CA5885A-EE91-4B6A-B227-B12D6A60BB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4" name="Picture 5">
          <a:extLst>
            <a:ext uri="{FF2B5EF4-FFF2-40B4-BE49-F238E27FC236}">
              <a16:creationId xmlns:a16="http://schemas.microsoft.com/office/drawing/2014/main" id="{A5229D87-8797-4C13-BE71-94A5DFB548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5" name="Picture 5">
          <a:extLst>
            <a:ext uri="{FF2B5EF4-FFF2-40B4-BE49-F238E27FC236}">
              <a16:creationId xmlns:a16="http://schemas.microsoft.com/office/drawing/2014/main" id="{E8B58856-93D8-4842-8F40-41C3649FE9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6" name="Picture 5">
          <a:extLst>
            <a:ext uri="{FF2B5EF4-FFF2-40B4-BE49-F238E27FC236}">
              <a16:creationId xmlns:a16="http://schemas.microsoft.com/office/drawing/2014/main" id="{AF49B4E5-F8CA-424C-ACDF-DFB7FB74B0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7" name="Picture 5">
          <a:extLst>
            <a:ext uri="{FF2B5EF4-FFF2-40B4-BE49-F238E27FC236}">
              <a16:creationId xmlns:a16="http://schemas.microsoft.com/office/drawing/2014/main" id="{83E937A7-4D44-4EA7-8F76-5812F10BBD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8" name="Picture 5">
          <a:extLst>
            <a:ext uri="{FF2B5EF4-FFF2-40B4-BE49-F238E27FC236}">
              <a16:creationId xmlns:a16="http://schemas.microsoft.com/office/drawing/2014/main" id="{77E28248-0A59-46E0-ADFE-99E48F6E0F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9" name="Picture 5">
          <a:extLst>
            <a:ext uri="{FF2B5EF4-FFF2-40B4-BE49-F238E27FC236}">
              <a16:creationId xmlns:a16="http://schemas.microsoft.com/office/drawing/2014/main" id="{C2F76F92-E0AB-49BB-ACBE-15AC354338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0" name="Picture 5">
          <a:extLst>
            <a:ext uri="{FF2B5EF4-FFF2-40B4-BE49-F238E27FC236}">
              <a16:creationId xmlns:a16="http://schemas.microsoft.com/office/drawing/2014/main" id="{BA6AE95D-AFB9-4E48-9B54-D91CAA4486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1" name="Picture 5">
          <a:extLst>
            <a:ext uri="{FF2B5EF4-FFF2-40B4-BE49-F238E27FC236}">
              <a16:creationId xmlns:a16="http://schemas.microsoft.com/office/drawing/2014/main" id="{84093BC4-F002-4005-BA0F-C8B2AFEBE1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2" name="Picture 5">
          <a:extLst>
            <a:ext uri="{FF2B5EF4-FFF2-40B4-BE49-F238E27FC236}">
              <a16:creationId xmlns:a16="http://schemas.microsoft.com/office/drawing/2014/main" id="{F1A5C98C-3142-4A24-A7D2-BA1F7B0C29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3" name="Picture 5">
          <a:extLst>
            <a:ext uri="{FF2B5EF4-FFF2-40B4-BE49-F238E27FC236}">
              <a16:creationId xmlns:a16="http://schemas.microsoft.com/office/drawing/2014/main" id="{E6639B3B-C6A2-4D44-986A-27054ECCF0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4" name="Picture 5">
          <a:extLst>
            <a:ext uri="{FF2B5EF4-FFF2-40B4-BE49-F238E27FC236}">
              <a16:creationId xmlns:a16="http://schemas.microsoft.com/office/drawing/2014/main" id="{9016B0D9-A927-432C-8F18-B43F4ACE5E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5" name="Picture 5">
          <a:extLst>
            <a:ext uri="{FF2B5EF4-FFF2-40B4-BE49-F238E27FC236}">
              <a16:creationId xmlns:a16="http://schemas.microsoft.com/office/drawing/2014/main" id="{852823E1-4CCD-41F9-947F-5568C6346B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6" name="Picture 5">
          <a:extLst>
            <a:ext uri="{FF2B5EF4-FFF2-40B4-BE49-F238E27FC236}">
              <a16:creationId xmlns:a16="http://schemas.microsoft.com/office/drawing/2014/main" id="{85637AB8-E021-420A-B05E-D7B49557D7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7" name="Picture 5">
          <a:extLst>
            <a:ext uri="{FF2B5EF4-FFF2-40B4-BE49-F238E27FC236}">
              <a16:creationId xmlns:a16="http://schemas.microsoft.com/office/drawing/2014/main" id="{AF8CEBD0-D07F-46DD-9D6A-32903B28F4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8" name="Picture 5">
          <a:extLst>
            <a:ext uri="{FF2B5EF4-FFF2-40B4-BE49-F238E27FC236}">
              <a16:creationId xmlns:a16="http://schemas.microsoft.com/office/drawing/2014/main" id="{6EF6260F-3E1E-4BC4-968D-F44610ED2B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9" name="Picture 5">
          <a:extLst>
            <a:ext uri="{FF2B5EF4-FFF2-40B4-BE49-F238E27FC236}">
              <a16:creationId xmlns:a16="http://schemas.microsoft.com/office/drawing/2014/main" id="{97AEF1CB-637C-4DBD-A197-88D2FB48B1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0" name="Picture 5">
          <a:extLst>
            <a:ext uri="{FF2B5EF4-FFF2-40B4-BE49-F238E27FC236}">
              <a16:creationId xmlns:a16="http://schemas.microsoft.com/office/drawing/2014/main" id="{3A6A1514-2925-439F-ACA0-9DAB6C4466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1" name="Picture 5">
          <a:extLst>
            <a:ext uri="{FF2B5EF4-FFF2-40B4-BE49-F238E27FC236}">
              <a16:creationId xmlns:a16="http://schemas.microsoft.com/office/drawing/2014/main" id="{752C1D07-AB73-491B-9007-C8E05692DD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2" name="Picture 5">
          <a:extLst>
            <a:ext uri="{FF2B5EF4-FFF2-40B4-BE49-F238E27FC236}">
              <a16:creationId xmlns:a16="http://schemas.microsoft.com/office/drawing/2014/main" id="{156A74DB-0DEC-411B-B836-040579639D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3" name="Picture 5">
          <a:extLst>
            <a:ext uri="{FF2B5EF4-FFF2-40B4-BE49-F238E27FC236}">
              <a16:creationId xmlns:a16="http://schemas.microsoft.com/office/drawing/2014/main" id="{9C556CDD-2BCF-4A61-8F0B-ED404C45EF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4" name="Picture 5">
          <a:extLst>
            <a:ext uri="{FF2B5EF4-FFF2-40B4-BE49-F238E27FC236}">
              <a16:creationId xmlns:a16="http://schemas.microsoft.com/office/drawing/2014/main" id="{10141FCD-9CE9-4C91-B216-9DF8E91287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5" name="Picture 5">
          <a:extLst>
            <a:ext uri="{FF2B5EF4-FFF2-40B4-BE49-F238E27FC236}">
              <a16:creationId xmlns:a16="http://schemas.microsoft.com/office/drawing/2014/main" id="{0C187212-77B1-449F-A821-5C43E433E1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6" name="Picture 5">
          <a:extLst>
            <a:ext uri="{FF2B5EF4-FFF2-40B4-BE49-F238E27FC236}">
              <a16:creationId xmlns:a16="http://schemas.microsoft.com/office/drawing/2014/main" id="{CAA8B9FA-8396-4F76-A34B-0791AE1412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7" name="Picture 5">
          <a:extLst>
            <a:ext uri="{FF2B5EF4-FFF2-40B4-BE49-F238E27FC236}">
              <a16:creationId xmlns:a16="http://schemas.microsoft.com/office/drawing/2014/main" id="{D40C713A-FBFF-4304-84C5-1C041FA515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8" name="Picture 5">
          <a:extLst>
            <a:ext uri="{FF2B5EF4-FFF2-40B4-BE49-F238E27FC236}">
              <a16:creationId xmlns:a16="http://schemas.microsoft.com/office/drawing/2014/main" id="{2534BE2B-495C-4DCB-818F-E6E8A34949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9" name="Picture 5">
          <a:extLst>
            <a:ext uri="{FF2B5EF4-FFF2-40B4-BE49-F238E27FC236}">
              <a16:creationId xmlns:a16="http://schemas.microsoft.com/office/drawing/2014/main" id="{C5EAF713-E618-46C6-B948-15922ACFFC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0" name="Picture 5">
          <a:extLst>
            <a:ext uri="{FF2B5EF4-FFF2-40B4-BE49-F238E27FC236}">
              <a16:creationId xmlns:a16="http://schemas.microsoft.com/office/drawing/2014/main" id="{62AB486C-0F17-4DBD-A7CA-F59D379E14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1" name="Picture 5">
          <a:extLst>
            <a:ext uri="{FF2B5EF4-FFF2-40B4-BE49-F238E27FC236}">
              <a16:creationId xmlns:a16="http://schemas.microsoft.com/office/drawing/2014/main" id="{3FE58061-8503-4777-9889-E6DAF58D8F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2" name="Picture 5">
          <a:extLst>
            <a:ext uri="{FF2B5EF4-FFF2-40B4-BE49-F238E27FC236}">
              <a16:creationId xmlns:a16="http://schemas.microsoft.com/office/drawing/2014/main" id="{49E26225-E2C8-401E-AFEA-E82377D5DE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3" name="Picture 5">
          <a:extLst>
            <a:ext uri="{FF2B5EF4-FFF2-40B4-BE49-F238E27FC236}">
              <a16:creationId xmlns:a16="http://schemas.microsoft.com/office/drawing/2014/main" id="{40B7F6BE-4D67-4DE3-A8B2-A8447516E3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4" name="Picture 5">
          <a:extLst>
            <a:ext uri="{FF2B5EF4-FFF2-40B4-BE49-F238E27FC236}">
              <a16:creationId xmlns:a16="http://schemas.microsoft.com/office/drawing/2014/main" id="{EA0F82B4-972B-48C4-BC32-6FE8A9A022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5" name="Picture 5">
          <a:extLst>
            <a:ext uri="{FF2B5EF4-FFF2-40B4-BE49-F238E27FC236}">
              <a16:creationId xmlns:a16="http://schemas.microsoft.com/office/drawing/2014/main" id="{457ECBC0-1E1D-4875-B115-B294F38EAD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6" name="Picture 5">
          <a:extLst>
            <a:ext uri="{FF2B5EF4-FFF2-40B4-BE49-F238E27FC236}">
              <a16:creationId xmlns:a16="http://schemas.microsoft.com/office/drawing/2014/main" id="{AE1AFE3A-2722-4365-B6DF-5F60185C05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7" name="Picture 5">
          <a:extLst>
            <a:ext uri="{FF2B5EF4-FFF2-40B4-BE49-F238E27FC236}">
              <a16:creationId xmlns:a16="http://schemas.microsoft.com/office/drawing/2014/main" id="{9FE69C9B-7B6D-459A-8057-A41F1F2B02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8" name="Picture 5">
          <a:extLst>
            <a:ext uri="{FF2B5EF4-FFF2-40B4-BE49-F238E27FC236}">
              <a16:creationId xmlns:a16="http://schemas.microsoft.com/office/drawing/2014/main" id="{BDFE5C27-00C3-4B5C-8ABD-FD2AD9F455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9" name="Picture 5">
          <a:extLst>
            <a:ext uri="{FF2B5EF4-FFF2-40B4-BE49-F238E27FC236}">
              <a16:creationId xmlns:a16="http://schemas.microsoft.com/office/drawing/2014/main" id="{BAB676AA-30AA-4C11-AA1E-D0CF410A75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0" name="Picture 5">
          <a:extLst>
            <a:ext uri="{FF2B5EF4-FFF2-40B4-BE49-F238E27FC236}">
              <a16:creationId xmlns:a16="http://schemas.microsoft.com/office/drawing/2014/main" id="{7C91CD42-A4E8-4345-AB72-69A76680D0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1" name="Picture 5">
          <a:extLst>
            <a:ext uri="{FF2B5EF4-FFF2-40B4-BE49-F238E27FC236}">
              <a16:creationId xmlns:a16="http://schemas.microsoft.com/office/drawing/2014/main" id="{DA91B7B9-E913-4C0B-AA87-C3C41AE16B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2" name="Picture 5">
          <a:extLst>
            <a:ext uri="{FF2B5EF4-FFF2-40B4-BE49-F238E27FC236}">
              <a16:creationId xmlns:a16="http://schemas.microsoft.com/office/drawing/2014/main" id="{2778BD8C-462D-42DC-A4AE-8DFC1060B7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3" name="Picture 5">
          <a:extLst>
            <a:ext uri="{FF2B5EF4-FFF2-40B4-BE49-F238E27FC236}">
              <a16:creationId xmlns:a16="http://schemas.microsoft.com/office/drawing/2014/main" id="{62BD3A09-DB05-43F8-B9FE-6994486C02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4" name="Picture 5">
          <a:extLst>
            <a:ext uri="{FF2B5EF4-FFF2-40B4-BE49-F238E27FC236}">
              <a16:creationId xmlns:a16="http://schemas.microsoft.com/office/drawing/2014/main" id="{C3C5226F-1D59-430D-BCED-AD65425184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5" name="Picture 5">
          <a:extLst>
            <a:ext uri="{FF2B5EF4-FFF2-40B4-BE49-F238E27FC236}">
              <a16:creationId xmlns:a16="http://schemas.microsoft.com/office/drawing/2014/main" id="{3CE78A1B-D756-49C1-9728-83A726C3CD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6" name="Picture 5">
          <a:extLst>
            <a:ext uri="{FF2B5EF4-FFF2-40B4-BE49-F238E27FC236}">
              <a16:creationId xmlns:a16="http://schemas.microsoft.com/office/drawing/2014/main" id="{5DB6F169-6C6E-4D78-9A3F-91246B16CE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7" name="Picture 5">
          <a:extLst>
            <a:ext uri="{FF2B5EF4-FFF2-40B4-BE49-F238E27FC236}">
              <a16:creationId xmlns:a16="http://schemas.microsoft.com/office/drawing/2014/main" id="{51E67106-8D8D-41C9-8642-913266C261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8" name="Picture 5">
          <a:extLst>
            <a:ext uri="{FF2B5EF4-FFF2-40B4-BE49-F238E27FC236}">
              <a16:creationId xmlns:a16="http://schemas.microsoft.com/office/drawing/2014/main" id="{E4FCDEE9-B7EE-4E73-9503-60FA952047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9" name="Picture 5">
          <a:extLst>
            <a:ext uri="{FF2B5EF4-FFF2-40B4-BE49-F238E27FC236}">
              <a16:creationId xmlns:a16="http://schemas.microsoft.com/office/drawing/2014/main" id="{5C839E30-146E-4A83-B58D-02F057700B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0" name="Picture 5">
          <a:extLst>
            <a:ext uri="{FF2B5EF4-FFF2-40B4-BE49-F238E27FC236}">
              <a16:creationId xmlns:a16="http://schemas.microsoft.com/office/drawing/2014/main" id="{A2D15C64-3F7D-41B3-8895-AE9BA9D5E2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1" name="Picture 5">
          <a:extLst>
            <a:ext uri="{FF2B5EF4-FFF2-40B4-BE49-F238E27FC236}">
              <a16:creationId xmlns:a16="http://schemas.microsoft.com/office/drawing/2014/main" id="{F0FE914F-C4E5-4916-A0EB-EF9DD0FC4E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2" name="Picture 5">
          <a:extLst>
            <a:ext uri="{FF2B5EF4-FFF2-40B4-BE49-F238E27FC236}">
              <a16:creationId xmlns:a16="http://schemas.microsoft.com/office/drawing/2014/main" id="{E6065978-424F-43C8-9B79-B69115CB4A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3" name="Picture 5">
          <a:extLst>
            <a:ext uri="{FF2B5EF4-FFF2-40B4-BE49-F238E27FC236}">
              <a16:creationId xmlns:a16="http://schemas.microsoft.com/office/drawing/2014/main" id="{B41889B0-82C8-4A8A-929A-5D47EFCBF5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4" name="Picture 5">
          <a:extLst>
            <a:ext uri="{FF2B5EF4-FFF2-40B4-BE49-F238E27FC236}">
              <a16:creationId xmlns:a16="http://schemas.microsoft.com/office/drawing/2014/main" id="{9BA41F57-ED68-41ED-851C-64ACAD2E44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5" name="Picture 5">
          <a:extLst>
            <a:ext uri="{FF2B5EF4-FFF2-40B4-BE49-F238E27FC236}">
              <a16:creationId xmlns:a16="http://schemas.microsoft.com/office/drawing/2014/main" id="{05E0726A-6092-4E00-B940-8CA4A65B69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6" name="Picture 5">
          <a:extLst>
            <a:ext uri="{FF2B5EF4-FFF2-40B4-BE49-F238E27FC236}">
              <a16:creationId xmlns:a16="http://schemas.microsoft.com/office/drawing/2014/main" id="{42A0746D-89B4-4650-85DB-968183417C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7" name="Picture 5">
          <a:extLst>
            <a:ext uri="{FF2B5EF4-FFF2-40B4-BE49-F238E27FC236}">
              <a16:creationId xmlns:a16="http://schemas.microsoft.com/office/drawing/2014/main" id="{1A667AE5-2712-4360-83D2-FC527DA37A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8" name="Picture 5">
          <a:extLst>
            <a:ext uri="{FF2B5EF4-FFF2-40B4-BE49-F238E27FC236}">
              <a16:creationId xmlns:a16="http://schemas.microsoft.com/office/drawing/2014/main" id="{4ECB0787-0080-46D2-8A68-AB42C3B6CD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9" name="Picture 5">
          <a:extLst>
            <a:ext uri="{FF2B5EF4-FFF2-40B4-BE49-F238E27FC236}">
              <a16:creationId xmlns:a16="http://schemas.microsoft.com/office/drawing/2014/main" id="{82C12C5B-3519-47B4-BA89-F67DFD9D73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0" name="Picture 5">
          <a:extLst>
            <a:ext uri="{FF2B5EF4-FFF2-40B4-BE49-F238E27FC236}">
              <a16:creationId xmlns:a16="http://schemas.microsoft.com/office/drawing/2014/main" id="{EB05AC58-1BC8-4F90-935D-19228C68CF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1" name="Picture 5">
          <a:extLst>
            <a:ext uri="{FF2B5EF4-FFF2-40B4-BE49-F238E27FC236}">
              <a16:creationId xmlns:a16="http://schemas.microsoft.com/office/drawing/2014/main" id="{5E9E144F-5FF3-40CF-805B-8279BE450A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2" name="Picture 5">
          <a:extLst>
            <a:ext uri="{FF2B5EF4-FFF2-40B4-BE49-F238E27FC236}">
              <a16:creationId xmlns:a16="http://schemas.microsoft.com/office/drawing/2014/main" id="{67043393-4148-4DBB-A5A3-971B3805C5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3" name="Picture 5">
          <a:extLst>
            <a:ext uri="{FF2B5EF4-FFF2-40B4-BE49-F238E27FC236}">
              <a16:creationId xmlns:a16="http://schemas.microsoft.com/office/drawing/2014/main" id="{8BC51085-130A-42C8-88DF-5D139E1E0C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4" name="Picture 5">
          <a:extLst>
            <a:ext uri="{FF2B5EF4-FFF2-40B4-BE49-F238E27FC236}">
              <a16:creationId xmlns:a16="http://schemas.microsoft.com/office/drawing/2014/main" id="{7B151EBC-29B8-4E91-BBEB-A3C21D75D9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5" name="Picture 5">
          <a:extLst>
            <a:ext uri="{FF2B5EF4-FFF2-40B4-BE49-F238E27FC236}">
              <a16:creationId xmlns:a16="http://schemas.microsoft.com/office/drawing/2014/main" id="{CD830E2D-7B4F-48D5-9F69-4861A3EB07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6" name="Picture 5">
          <a:extLst>
            <a:ext uri="{FF2B5EF4-FFF2-40B4-BE49-F238E27FC236}">
              <a16:creationId xmlns:a16="http://schemas.microsoft.com/office/drawing/2014/main" id="{B28254A8-6050-4465-9965-607558C573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7" name="Picture 5">
          <a:extLst>
            <a:ext uri="{FF2B5EF4-FFF2-40B4-BE49-F238E27FC236}">
              <a16:creationId xmlns:a16="http://schemas.microsoft.com/office/drawing/2014/main" id="{1EC78C73-A933-47E3-86E1-7E77704DCF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8" name="Picture 5">
          <a:extLst>
            <a:ext uri="{FF2B5EF4-FFF2-40B4-BE49-F238E27FC236}">
              <a16:creationId xmlns:a16="http://schemas.microsoft.com/office/drawing/2014/main" id="{BC7B440B-8C91-40B3-A30D-22CB54BEE5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9" name="Picture 5">
          <a:extLst>
            <a:ext uri="{FF2B5EF4-FFF2-40B4-BE49-F238E27FC236}">
              <a16:creationId xmlns:a16="http://schemas.microsoft.com/office/drawing/2014/main" id="{76A9E76A-27B1-471C-9634-FD1D0D0ADE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0" name="Picture 5">
          <a:extLst>
            <a:ext uri="{FF2B5EF4-FFF2-40B4-BE49-F238E27FC236}">
              <a16:creationId xmlns:a16="http://schemas.microsoft.com/office/drawing/2014/main" id="{5955FED9-4690-479E-8388-7EC3A0B0EB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1" name="Picture 5">
          <a:extLst>
            <a:ext uri="{FF2B5EF4-FFF2-40B4-BE49-F238E27FC236}">
              <a16:creationId xmlns:a16="http://schemas.microsoft.com/office/drawing/2014/main" id="{62C31029-579A-4410-9916-861586FA59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2" name="Picture 5">
          <a:extLst>
            <a:ext uri="{FF2B5EF4-FFF2-40B4-BE49-F238E27FC236}">
              <a16:creationId xmlns:a16="http://schemas.microsoft.com/office/drawing/2014/main" id="{7D699794-BF3D-498C-84E9-C208A9E49A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3" name="Picture 5">
          <a:extLst>
            <a:ext uri="{FF2B5EF4-FFF2-40B4-BE49-F238E27FC236}">
              <a16:creationId xmlns:a16="http://schemas.microsoft.com/office/drawing/2014/main" id="{459F1202-8204-47B2-869C-96864C96F4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4" name="Picture 5">
          <a:extLst>
            <a:ext uri="{FF2B5EF4-FFF2-40B4-BE49-F238E27FC236}">
              <a16:creationId xmlns:a16="http://schemas.microsoft.com/office/drawing/2014/main" id="{12CC5DF8-7E65-4C1F-BEE7-84645D96F7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5" name="Picture 5">
          <a:extLst>
            <a:ext uri="{FF2B5EF4-FFF2-40B4-BE49-F238E27FC236}">
              <a16:creationId xmlns:a16="http://schemas.microsoft.com/office/drawing/2014/main" id="{B14C80CA-CDD2-436B-9789-3BCB07960E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6" name="Picture 5">
          <a:extLst>
            <a:ext uri="{FF2B5EF4-FFF2-40B4-BE49-F238E27FC236}">
              <a16:creationId xmlns:a16="http://schemas.microsoft.com/office/drawing/2014/main" id="{C6A13F86-8026-4089-80E6-24DA3F1C87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7" name="Picture 5">
          <a:extLst>
            <a:ext uri="{FF2B5EF4-FFF2-40B4-BE49-F238E27FC236}">
              <a16:creationId xmlns:a16="http://schemas.microsoft.com/office/drawing/2014/main" id="{AF527AA4-EFF3-45E9-AEC8-644EAA0E6B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8" name="Picture 5">
          <a:extLst>
            <a:ext uri="{FF2B5EF4-FFF2-40B4-BE49-F238E27FC236}">
              <a16:creationId xmlns:a16="http://schemas.microsoft.com/office/drawing/2014/main" id="{CD3D4846-7118-4A03-9BFD-8D65728E1D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9" name="Picture 5">
          <a:extLst>
            <a:ext uri="{FF2B5EF4-FFF2-40B4-BE49-F238E27FC236}">
              <a16:creationId xmlns:a16="http://schemas.microsoft.com/office/drawing/2014/main" id="{EA9AEB21-FAD5-4C3D-8F1B-F4A55252E6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0" name="Picture 5">
          <a:extLst>
            <a:ext uri="{FF2B5EF4-FFF2-40B4-BE49-F238E27FC236}">
              <a16:creationId xmlns:a16="http://schemas.microsoft.com/office/drawing/2014/main" id="{5D97EA40-C76C-4BF4-ADB0-D398EF23E1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1" name="Picture 5">
          <a:extLst>
            <a:ext uri="{FF2B5EF4-FFF2-40B4-BE49-F238E27FC236}">
              <a16:creationId xmlns:a16="http://schemas.microsoft.com/office/drawing/2014/main" id="{9C2E9248-9A01-4246-9311-1FBB7D3811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2" name="Picture 5">
          <a:extLst>
            <a:ext uri="{FF2B5EF4-FFF2-40B4-BE49-F238E27FC236}">
              <a16:creationId xmlns:a16="http://schemas.microsoft.com/office/drawing/2014/main" id="{E18E2F5B-8E9E-441B-8300-3C73C4E864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3" name="Picture 5">
          <a:extLst>
            <a:ext uri="{FF2B5EF4-FFF2-40B4-BE49-F238E27FC236}">
              <a16:creationId xmlns:a16="http://schemas.microsoft.com/office/drawing/2014/main" id="{D4922CBA-50F8-4C46-A98D-975380FE9B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4" name="Picture 5">
          <a:extLst>
            <a:ext uri="{FF2B5EF4-FFF2-40B4-BE49-F238E27FC236}">
              <a16:creationId xmlns:a16="http://schemas.microsoft.com/office/drawing/2014/main" id="{ECBFA631-50F2-45E9-836C-B0AD596B0F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5" name="Picture 5">
          <a:extLst>
            <a:ext uri="{FF2B5EF4-FFF2-40B4-BE49-F238E27FC236}">
              <a16:creationId xmlns:a16="http://schemas.microsoft.com/office/drawing/2014/main" id="{7D112276-8B27-4FA1-81E1-5BA0953C0B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6" name="Picture 5">
          <a:extLst>
            <a:ext uri="{FF2B5EF4-FFF2-40B4-BE49-F238E27FC236}">
              <a16:creationId xmlns:a16="http://schemas.microsoft.com/office/drawing/2014/main" id="{C41567A6-96A5-4D1E-90FB-DB388104AD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7" name="Picture 5">
          <a:extLst>
            <a:ext uri="{FF2B5EF4-FFF2-40B4-BE49-F238E27FC236}">
              <a16:creationId xmlns:a16="http://schemas.microsoft.com/office/drawing/2014/main" id="{BC004864-D309-4A54-B3E0-1F4AD5A1BD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8" name="Picture 5">
          <a:extLst>
            <a:ext uri="{FF2B5EF4-FFF2-40B4-BE49-F238E27FC236}">
              <a16:creationId xmlns:a16="http://schemas.microsoft.com/office/drawing/2014/main" id="{5FAE2502-BF50-463D-B4CC-A61A2EE387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9" name="Picture 5">
          <a:extLst>
            <a:ext uri="{FF2B5EF4-FFF2-40B4-BE49-F238E27FC236}">
              <a16:creationId xmlns:a16="http://schemas.microsoft.com/office/drawing/2014/main" id="{E6E217A5-27D2-4B0B-9040-C6D20421BB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0" name="Picture 5">
          <a:extLst>
            <a:ext uri="{FF2B5EF4-FFF2-40B4-BE49-F238E27FC236}">
              <a16:creationId xmlns:a16="http://schemas.microsoft.com/office/drawing/2014/main" id="{2DAEA989-2F0A-425A-8B67-F73A6A747F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1" name="Picture 5">
          <a:extLst>
            <a:ext uri="{FF2B5EF4-FFF2-40B4-BE49-F238E27FC236}">
              <a16:creationId xmlns:a16="http://schemas.microsoft.com/office/drawing/2014/main" id="{E35149E9-81EB-464D-93AA-27292E6822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2" name="Picture 5">
          <a:extLst>
            <a:ext uri="{FF2B5EF4-FFF2-40B4-BE49-F238E27FC236}">
              <a16:creationId xmlns:a16="http://schemas.microsoft.com/office/drawing/2014/main" id="{F2D4B7CD-562E-4068-9592-1EA9E86B2E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3" name="Picture 5">
          <a:extLst>
            <a:ext uri="{FF2B5EF4-FFF2-40B4-BE49-F238E27FC236}">
              <a16:creationId xmlns:a16="http://schemas.microsoft.com/office/drawing/2014/main" id="{3EA9A732-65B8-4E61-B080-085FF7445F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4" name="Picture 5">
          <a:extLst>
            <a:ext uri="{FF2B5EF4-FFF2-40B4-BE49-F238E27FC236}">
              <a16:creationId xmlns:a16="http://schemas.microsoft.com/office/drawing/2014/main" id="{FD4CD372-278C-4916-9C20-9B8D1B001A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5" name="Picture 5">
          <a:extLst>
            <a:ext uri="{FF2B5EF4-FFF2-40B4-BE49-F238E27FC236}">
              <a16:creationId xmlns:a16="http://schemas.microsoft.com/office/drawing/2014/main" id="{E6B5B0E9-D601-450F-B6C3-1AF01645BE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6" name="Picture 5">
          <a:extLst>
            <a:ext uri="{FF2B5EF4-FFF2-40B4-BE49-F238E27FC236}">
              <a16:creationId xmlns:a16="http://schemas.microsoft.com/office/drawing/2014/main" id="{A4847BD5-7F31-4FC6-AF9B-831805BDAA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7" name="Picture 5">
          <a:extLst>
            <a:ext uri="{FF2B5EF4-FFF2-40B4-BE49-F238E27FC236}">
              <a16:creationId xmlns:a16="http://schemas.microsoft.com/office/drawing/2014/main" id="{9D80EF50-7AB0-4735-AB3D-3D189C306C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8" name="Picture 5">
          <a:extLst>
            <a:ext uri="{FF2B5EF4-FFF2-40B4-BE49-F238E27FC236}">
              <a16:creationId xmlns:a16="http://schemas.microsoft.com/office/drawing/2014/main" id="{6C686900-4A87-4DC5-B241-C2BDB16845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9" name="Picture 5">
          <a:extLst>
            <a:ext uri="{FF2B5EF4-FFF2-40B4-BE49-F238E27FC236}">
              <a16:creationId xmlns:a16="http://schemas.microsoft.com/office/drawing/2014/main" id="{2316D35E-6F1D-4C1B-B222-E421F00D23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0" name="Picture 5">
          <a:extLst>
            <a:ext uri="{FF2B5EF4-FFF2-40B4-BE49-F238E27FC236}">
              <a16:creationId xmlns:a16="http://schemas.microsoft.com/office/drawing/2014/main" id="{9F4A04DF-71DE-4043-991A-2FBF14BFFA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1" name="Picture 5">
          <a:extLst>
            <a:ext uri="{FF2B5EF4-FFF2-40B4-BE49-F238E27FC236}">
              <a16:creationId xmlns:a16="http://schemas.microsoft.com/office/drawing/2014/main" id="{6C715C95-978A-4516-8C28-FAB8104B1F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2" name="Picture 5">
          <a:extLst>
            <a:ext uri="{FF2B5EF4-FFF2-40B4-BE49-F238E27FC236}">
              <a16:creationId xmlns:a16="http://schemas.microsoft.com/office/drawing/2014/main" id="{B68CFDB0-6202-4D80-BB3E-BFB13959AE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3" name="Picture 5">
          <a:extLst>
            <a:ext uri="{FF2B5EF4-FFF2-40B4-BE49-F238E27FC236}">
              <a16:creationId xmlns:a16="http://schemas.microsoft.com/office/drawing/2014/main" id="{92DDC31E-0752-4C54-A8AA-94B5706481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4" name="Picture 5">
          <a:extLst>
            <a:ext uri="{FF2B5EF4-FFF2-40B4-BE49-F238E27FC236}">
              <a16:creationId xmlns:a16="http://schemas.microsoft.com/office/drawing/2014/main" id="{0CADD044-7A58-4C71-B4F2-97B8C5A6DE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5" name="Picture 5">
          <a:extLst>
            <a:ext uri="{FF2B5EF4-FFF2-40B4-BE49-F238E27FC236}">
              <a16:creationId xmlns:a16="http://schemas.microsoft.com/office/drawing/2014/main" id="{C4892DB5-4317-4DAF-A04D-8436A7257C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6" name="Picture 5">
          <a:extLst>
            <a:ext uri="{FF2B5EF4-FFF2-40B4-BE49-F238E27FC236}">
              <a16:creationId xmlns:a16="http://schemas.microsoft.com/office/drawing/2014/main" id="{52D2C88B-F0E3-4261-AA5C-18A7B8EBDE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7" name="Picture 5">
          <a:extLst>
            <a:ext uri="{FF2B5EF4-FFF2-40B4-BE49-F238E27FC236}">
              <a16:creationId xmlns:a16="http://schemas.microsoft.com/office/drawing/2014/main" id="{55CF488D-69B8-48C1-A6C8-E46CC33642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8" name="Picture 5">
          <a:extLst>
            <a:ext uri="{FF2B5EF4-FFF2-40B4-BE49-F238E27FC236}">
              <a16:creationId xmlns:a16="http://schemas.microsoft.com/office/drawing/2014/main" id="{50B7481C-E1E2-4F46-92B4-6AE8247346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9" name="Picture 5">
          <a:extLst>
            <a:ext uri="{FF2B5EF4-FFF2-40B4-BE49-F238E27FC236}">
              <a16:creationId xmlns:a16="http://schemas.microsoft.com/office/drawing/2014/main" id="{CC738C37-3713-401B-8902-8C546ED06A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0" name="Picture 5">
          <a:extLst>
            <a:ext uri="{FF2B5EF4-FFF2-40B4-BE49-F238E27FC236}">
              <a16:creationId xmlns:a16="http://schemas.microsoft.com/office/drawing/2014/main" id="{5419AF6B-9715-40E9-BF5F-EDED549F09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1" name="Picture 5">
          <a:extLst>
            <a:ext uri="{FF2B5EF4-FFF2-40B4-BE49-F238E27FC236}">
              <a16:creationId xmlns:a16="http://schemas.microsoft.com/office/drawing/2014/main" id="{EAC48B1F-3A56-44B6-89C5-4D8AA1A7FC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2" name="Picture 5">
          <a:extLst>
            <a:ext uri="{FF2B5EF4-FFF2-40B4-BE49-F238E27FC236}">
              <a16:creationId xmlns:a16="http://schemas.microsoft.com/office/drawing/2014/main" id="{10A3F307-C1A2-4018-A846-3BEE1E550D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3" name="Picture 5">
          <a:extLst>
            <a:ext uri="{FF2B5EF4-FFF2-40B4-BE49-F238E27FC236}">
              <a16:creationId xmlns:a16="http://schemas.microsoft.com/office/drawing/2014/main" id="{96932F63-0E8A-43B5-B6BB-EF023817A7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4" name="Picture 5">
          <a:extLst>
            <a:ext uri="{FF2B5EF4-FFF2-40B4-BE49-F238E27FC236}">
              <a16:creationId xmlns:a16="http://schemas.microsoft.com/office/drawing/2014/main" id="{E29507F8-E206-4EC7-8E6B-738C2F43F8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5" name="Picture 5">
          <a:extLst>
            <a:ext uri="{FF2B5EF4-FFF2-40B4-BE49-F238E27FC236}">
              <a16:creationId xmlns:a16="http://schemas.microsoft.com/office/drawing/2014/main" id="{E30A22FE-A12D-43DC-8CB2-835A97B7CE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6" name="Picture 5">
          <a:extLst>
            <a:ext uri="{FF2B5EF4-FFF2-40B4-BE49-F238E27FC236}">
              <a16:creationId xmlns:a16="http://schemas.microsoft.com/office/drawing/2014/main" id="{F54DD2B8-18C8-4777-8910-9766996E63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7" name="Picture 5">
          <a:extLst>
            <a:ext uri="{FF2B5EF4-FFF2-40B4-BE49-F238E27FC236}">
              <a16:creationId xmlns:a16="http://schemas.microsoft.com/office/drawing/2014/main" id="{1029D144-CCB1-498C-B61F-A2171A89E4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8" name="Picture 5">
          <a:extLst>
            <a:ext uri="{FF2B5EF4-FFF2-40B4-BE49-F238E27FC236}">
              <a16:creationId xmlns:a16="http://schemas.microsoft.com/office/drawing/2014/main" id="{414FC11F-C219-410D-8996-8B899C5FD5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9" name="Picture 5">
          <a:extLst>
            <a:ext uri="{FF2B5EF4-FFF2-40B4-BE49-F238E27FC236}">
              <a16:creationId xmlns:a16="http://schemas.microsoft.com/office/drawing/2014/main" id="{7DB56BD5-4926-4645-B520-39BE11CFA2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0" name="Picture 5">
          <a:extLst>
            <a:ext uri="{FF2B5EF4-FFF2-40B4-BE49-F238E27FC236}">
              <a16:creationId xmlns:a16="http://schemas.microsoft.com/office/drawing/2014/main" id="{84D6DB37-3801-49F6-A9BB-2D1AB78081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1" name="Picture 5">
          <a:extLst>
            <a:ext uri="{FF2B5EF4-FFF2-40B4-BE49-F238E27FC236}">
              <a16:creationId xmlns:a16="http://schemas.microsoft.com/office/drawing/2014/main" id="{C4849CFC-E34B-4A17-B718-5DEF9ABBF5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2" name="Picture 5">
          <a:extLst>
            <a:ext uri="{FF2B5EF4-FFF2-40B4-BE49-F238E27FC236}">
              <a16:creationId xmlns:a16="http://schemas.microsoft.com/office/drawing/2014/main" id="{C1DA7340-66BC-48F6-9D09-479BC10A35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3" name="Picture 5">
          <a:extLst>
            <a:ext uri="{FF2B5EF4-FFF2-40B4-BE49-F238E27FC236}">
              <a16:creationId xmlns:a16="http://schemas.microsoft.com/office/drawing/2014/main" id="{C98CC51E-CFEA-43C3-8EDF-EDF62100AE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4" name="Picture 5">
          <a:extLst>
            <a:ext uri="{FF2B5EF4-FFF2-40B4-BE49-F238E27FC236}">
              <a16:creationId xmlns:a16="http://schemas.microsoft.com/office/drawing/2014/main" id="{FF455C98-F594-43EC-92CB-58807078C4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5" name="Picture 5">
          <a:extLst>
            <a:ext uri="{FF2B5EF4-FFF2-40B4-BE49-F238E27FC236}">
              <a16:creationId xmlns:a16="http://schemas.microsoft.com/office/drawing/2014/main" id="{D047D3FD-241D-419F-AF2E-9D15D1B88B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6" name="Picture 5">
          <a:extLst>
            <a:ext uri="{FF2B5EF4-FFF2-40B4-BE49-F238E27FC236}">
              <a16:creationId xmlns:a16="http://schemas.microsoft.com/office/drawing/2014/main" id="{62260F66-C073-4B25-8717-FBBCF9C902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7" name="Picture 5">
          <a:extLst>
            <a:ext uri="{FF2B5EF4-FFF2-40B4-BE49-F238E27FC236}">
              <a16:creationId xmlns:a16="http://schemas.microsoft.com/office/drawing/2014/main" id="{1B12BBC9-2CBC-486E-A40A-E83B07CEED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8" name="Picture 5">
          <a:extLst>
            <a:ext uri="{FF2B5EF4-FFF2-40B4-BE49-F238E27FC236}">
              <a16:creationId xmlns:a16="http://schemas.microsoft.com/office/drawing/2014/main" id="{BF797047-A1F9-4945-BCFC-07D30AC851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9" name="Picture 5">
          <a:extLst>
            <a:ext uri="{FF2B5EF4-FFF2-40B4-BE49-F238E27FC236}">
              <a16:creationId xmlns:a16="http://schemas.microsoft.com/office/drawing/2014/main" id="{74470175-FC54-4F43-8C07-1FAE688C18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0" name="Picture 5">
          <a:extLst>
            <a:ext uri="{FF2B5EF4-FFF2-40B4-BE49-F238E27FC236}">
              <a16:creationId xmlns:a16="http://schemas.microsoft.com/office/drawing/2014/main" id="{B2D200A6-9711-4382-AE26-CCE517B1C9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1" name="Picture 5">
          <a:extLst>
            <a:ext uri="{FF2B5EF4-FFF2-40B4-BE49-F238E27FC236}">
              <a16:creationId xmlns:a16="http://schemas.microsoft.com/office/drawing/2014/main" id="{7AC38103-F59A-4767-9054-09A193FE96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2" name="Picture 5">
          <a:extLst>
            <a:ext uri="{FF2B5EF4-FFF2-40B4-BE49-F238E27FC236}">
              <a16:creationId xmlns:a16="http://schemas.microsoft.com/office/drawing/2014/main" id="{ACEF3C35-596A-44F4-95AA-BC6C4704C7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3" name="Picture 5">
          <a:extLst>
            <a:ext uri="{FF2B5EF4-FFF2-40B4-BE49-F238E27FC236}">
              <a16:creationId xmlns:a16="http://schemas.microsoft.com/office/drawing/2014/main" id="{655AE1F8-6378-4E32-9E10-4617366135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4" name="Picture 5">
          <a:extLst>
            <a:ext uri="{FF2B5EF4-FFF2-40B4-BE49-F238E27FC236}">
              <a16:creationId xmlns:a16="http://schemas.microsoft.com/office/drawing/2014/main" id="{8B2E2F9C-23D3-4341-9C7F-A02513B333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5" name="Picture 5">
          <a:extLst>
            <a:ext uri="{FF2B5EF4-FFF2-40B4-BE49-F238E27FC236}">
              <a16:creationId xmlns:a16="http://schemas.microsoft.com/office/drawing/2014/main" id="{D77D9492-DC6C-4295-AFA2-8C23BD9FD7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6" name="Picture 5">
          <a:extLst>
            <a:ext uri="{FF2B5EF4-FFF2-40B4-BE49-F238E27FC236}">
              <a16:creationId xmlns:a16="http://schemas.microsoft.com/office/drawing/2014/main" id="{6285A708-F022-440A-B32A-68DEC235D4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7" name="Picture 5">
          <a:extLst>
            <a:ext uri="{FF2B5EF4-FFF2-40B4-BE49-F238E27FC236}">
              <a16:creationId xmlns:a16="http://schemas.microsoft.com/office/drawing/2014/main" id="{19557403-05CB-4EA4-A320-C6441EEFBB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8" name="Picture 5">
          <a:extLst>
            <a:ext uri="{FF2B5EF4-FFF2-40B4-BE49-F238E27FC236}">
              <a16:creationId xmlns:a16="http://schemas.microsoft.com/office/drawing/2014/main" id="{2A3F4572-1968-4747-9AF8-F2C9C06DA9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9" name="Picture 5">
          <a:extLst>
            <a:ext uri="{FF2B5EF4-FFF2-40B4-BE49-F238E27FC236}">
              <a16:creationId xmlns:a16="http://schemas.microsoft.com/office/drawing/2014/main" id="{2879EDB9-6FAA-43C9-98F0-BF04E27D4C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0" name="Picture 5">
          <a:extLst>
            <a:ext uri="{FF2B5EF4-FFF2-40B4-BE49-F238E27FC236}">
              <a16:creationId xmlns:a16="http://schemas.microsoft.com/office/drawing/2014/main" id="{AA19F058-6A4A-4D36-8DC8-FCD30CF4B6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1" name="Picture 5">
          <a:extLst>
            <a:ext uri="{FF2B5EF4-FFF2-40B4-BE49-F238E27FC236}">
              <a16:creationId xmlns:a16="http://schemas.microsoft.com/office/drawing/2014/main" id="{E1E48507-9368-451A-A0EB-8E13E907C2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2" name="Picture 5">
          <a:extLst>
            <a:ext uri="{FF2B5EF4-FFF2-40B4-BE49-F238E27FC236}">
              <a16:creationId xmlns:a16="http://schemas.microsoft.com/office/drawing/2014/main" id="{0CBC8849-81EC-4ADF-8411-A3D5AB5F09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3" name="Picture 5">
          <a:extLst>
            <a:ext uri="{FF2B5EF4-FFF2-40B4-BE49-F238E27FC236}">
              <a16:creationId xmlns:a16="http://schemas.microsoft.com/office/drawing/2014/main" id="{687C91DF-0D35-4E99-821B-1AB43F27EC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4" name="Picture 5">
          <a:extLst>
            <a:ext uri="{FF2B5EF4-FFF2-40B4-BE49-F238E27FC236}">
              <a16:creationId xmlns:a16="http://schemas.microsoft.com/office/drawing/2014/main" id="{94232C59-8CD4-462E-8ED4-8CE701FF21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5" name="Picture 5">
          <a:extLst>
            <a:ext uri="{FF2B5EF4-FFF2-40B4-BE49-F238E27FC236}">
              <a16:creationId xmlns:a16="http://schemas.microsoft.com/office/drawing/2014/main" id="{6FEEC251-01A1-4C59-B211-13A2F395F0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6" name="Picture 5">
          <a:extLst>
            <a:ext uri="{FF2B5EF4-FFF2-40B4-BE49-F238E27FC236}">
              <a16:creationId xmlns:a16="http://schemas.microsoft.com/office/drawing/2014/main" id="{F0CE9E55-398E-44F4-A084-A17D431FAB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7" name="Picture 5">
          <a:extLst>
            <a:ext uri="{FF2B5EF4-FFF2-40B4-BE49-F238E27FC236}">
              <a16:creationId xmlns:a16="http://schemas.microsoft.com/office/drawing/2014/main" id="{D76463C3-2B63-4248-B61D-DA71986A6C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8" name="Picture 5">
          <a:extLst>
            <a:ext uri="{FF2B5EF4-FFF2-40B4-BE49-F238E27FC236}">
              <a16:creationId xmlns:a16="http://schemas.microsoft.com/office/drawing/2014/main" id="{1A6138B6-2B4B-4765-8117-A7FB07217F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9" name="Picture 5">
          <a:extLst>
            <a:ext uri="{FF2B5EF4-FFF2-40B4-BE49-F238E27FC236}">
              <a16:creationId xmlns:a16="http://schemas.microsoft.com/office/drawing/2014/main" id="{A454EBF6-C5FD-45C5-BBB4-8F187D24E6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0" name="Picture 5">
          <a:extLst>
            <a:ext uri="{FF2B5EF4-FFF2-40B4-BE49-F238E27FC236}">
              <a16:creationId xmlns:a16="http://schemas.microsoft.com/office/drawing/2014/main" id="{9C3C55B0-7586-403F-B5E8-7B42DB48E8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1" name="Picture 5">
          <a:extLst>
            <a:ext uri="{FF2B5EF4-FFF2-40B4-BE49-F238E27FC236}">
              <a16:creationId xmlns:a16="http://schemas.microsoft.com/office/drawing/2014/main" id="{0206503A-06DC-4952-8F34-22312F7C92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2" name="Picture 5">
          <a:extLst>
            <a:ext uri="{FF2B5EF4-FFF2-40B4-BE49-F238E27FC236}">
              <a16:creationId xmlns:a16="http://schemas.microsoft.com/office/drawing/2014/main" id="{680FFE08-DE75-491D-9788-F1CF349F4F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3" name="Picture 5">
          <a:extLst>
            <a:ext uri="{FF2B5EF4-FFF2-40B4-BE49-F238E27FC236}">
              <a16:creationId xmlns:a16="http://schemas.microsoft.com/office/drawing/2014/main" id="{B6EDDA62-F3E5-4FFB-9475-AF06172F72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4" name="Picture 5">
          <a:extLst>
            <a:ext uri="{FF2B5EF4-FFF2-40B4-BE49-F238E27FC236}">
              <a16:creationId xmlns:a16="http://schemas.microsoft.com/office/drawing/2014/main" id="{DE718BDC-D004-4DCE-90D4-BE9921F5E7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5" name="Picture 5">
          <a:extLst>
            <a:ext uri="{FF2B5EF4-FFF2-40B4-BE49-F238E27FC236}">
              <a16:creationId xmlns:a16="http://schemas.microsoft.com/office/drawing/2014/main" id="{8342466F-216A-46AB-9265-5F22F09AF7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6" name="Picture 5">
          <a:extLst>
            <a:ext uri="{FF2B5EF4-FFF2-40B4-BE49-F238E27FC236}">
              <a16:creationId xmlns:a16="http://schemas.microsoft.com/office/drawing/2014/main" id="{51B5A20C-CB2C-4F8F-A421-2EE9EAF59B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7" name="Picture 5">
          <a:extLst>
            <a:ext uri="{FF2B5EF4-FFF2-40B4-BE49-F238E27FC236}">
              <a16:creationId xmlns:a16="http://schemas.microsoft.com/office/drawing/2014/main" id="{7067F2FC-918A-4D75-ACBD-C7E086D7D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8" name="Picture 5">
          <a:extLst>
            <a:ext uri="{FF2B5EF4-FFF2-40B4-BE49-F238E27FC236}">
              <a16:creationId xmlns:a16="http://schemas.microsoft.com/office/drawing/2014/main" id="{60363B19-200E-45AD-BA4A-4AA0AF11BF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9" name="Picture 5">
          <a:extLst>
            <a:ext uri="{FF2B5EF4-FFF2-40B4-BE49-F238E27FC236}">
              <a16:creationId xmlns:a16="http://schemas.microsoft.com/office/drawing/2014/main" id="{4C04FD77-73E5-4752-B304-540DC2AE58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0" name="Picture 5">
          <a:extLst>
            <a:ext uri="{FF2B5EF4-FFF2-40B4-BE49-F238E27FC236}">
              <a16:creationId xmlns:a16="http://schemas.microsoft.com/office/drawing/2014/main" id="{F5233D79-D8FA-4BA1-AE07-847A7FC466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1" name="Picture 5">
          <a:extLst>
            <a:ext uri="{FF2B5EF4-FFF2-40B4-BE49-F238E27FC236}">
              <a16:creationId xmlns:a16="http://schemas.microsoft.com/office/drawing/2014/main" id="{93D9A594-5E85-4928-BC92-EBEAF25306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2" name="Picture 5">
          <a:extLst>
            <a:ext uri="{FF2B5EF4-FFF2-40B4-BE49-F238E27FC236}">
              <a16:creationId xmlns:a16="http://schemas.microsoft.com/office/drawing/2014/main" id="{6CAFE792-297C-498C-9A26-26241AD5C0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3" name="Picture 5">
          <a:extLst>
            <a:ext uri="{FF2B5EF4-FFF2-40B4-BE49-F238E27FC236}">
              <a16:creationId xmlns:a16="http://schemas.microsoft.com/office/drawing/2014/main" id="{F73C8691-A159-47A2-8091-F204285FA7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4" name="Picture 5">
          <a:extLst>
            <a:ext uri="{FF2B5EF4-FFF2-40B4-BE49-F238E27FC236}">
              <a16:creationId xmlns:a16="http://schemas.microsoft.com/office/drawing/2014/main" id="{62493F86-B4FB-4DFB-804D-B5F8958B0C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5" name="Picture 5">
          <a:extLst>
            <a:ext uri="{FF2B5EF4-FFF2-40B4-BE49-F238E27FC236}">
              <a16:creationId xmlns:a16="http://schemas.microsoft.com/office/drawing/2014/main" id="{1A2A0D14-56F1-4975-B28F-27F40DE5E8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6" name="Picture 5">
          <a:extLst>
            <a:ext uri="{FF2B5EF4-FFF2-40B4-BE49-F238E27FC236}">
              <a16:creationId xmlns:a16="http://schemas.microsoft.com/office/drawing/2014/main" id="{5D7CCF6F-5D46-4957-B1C0-91266F497C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7" name="Picture 5">
          <a:extLst>
            <a:ext uri="{FF2B5EF4-FFF2-40B4-BE49-F238E27FC236}">
              <a16:creationId xmlns:a16="http://schemas.microsoft.com/office/drawing/2014/main" id="{AB82D5A6-CEA6-4BBC-80C1-F2AF4B790E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8" name="Picture 5">
          <a:extLst>
            <a:ext uri="{FF2B5EF4-FFF2-40B4-BE49-F238E27FC236}">
              <a16:creationId xmlns:a16="http://schemas.microsoft.com/office/drawing/2014/main" id="{E7A538E1-3E66-4031-B99C-B1BA331AD4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9" name="Picture 5">
          <a:extLst>
            <a:ext uri="{FF2B5EF4-FFF2-40B4-BE49-F238E27FC236}">
              <a16:creationId xmlns:a16="http://schemas.microsoft.com/office/drawing/2014/main" id="{7A1D7A85-133A-433B-A9AF-4A374E77DC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0" name="Picture 5">
          <a:extLst>
            <a:ext uri="{FF2B5EF4-FFF2-40B4-BE49-F238E27FC236}">
              <a16:creationId xmlns:a16="http://schemas.microsoft.com/office/drawing/2014/main" id="{6848A534-3DE8-4448-B687-1286A4987A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1" name="Picture 5">
          <a:extLst>
            <a:ext uri="{FF2B5EF4-FFF2-40B4-BE49-F238E27FC236}">
              <a16:creationId xmlns:a16="http://schemas.microsoft.com/office/drawing/2014/main" id="{28DB7B47-4E7B-4DCA-B238-79589F9A4D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2" name="Picture 5">
          <a:extLst>
            <a:ext uri="{FF2B5EF4-FFF2-40B4-BE49-F238E27FC236}">
              <a16:creationId xmlns:a16="http://schemas.microsoft.com/office/drawing/2014/main" id="{08EA07B0-DF7B-426C-A488-AAEAB91CD7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3" name="Picture 5">
          <a:extLst>
            <a:ext uri="{FF2B5EF4-FFF2-40B4-BE49-F238E27FC236}">
              <a16:creationId xmlns:a16="http://schemas.microsoft.com/office/drawing/2014/main" id="{A9487F45-3C62-4B86-AFAD-032420466E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4" name="Picture 5">
          <a:extLst>
            <a:ext uri="{FF2B5EF4-FFF2-40B4-BE49-F238E27FC236}">
              <a16:creationId xmlns:a16="http://schemas.microsoft.com/office/drawing/2014/main" id="{AF55FEEE-15AD-4886-BC2F-F8E70A531D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5" name="Picture 5">
          <a:extLst>
            <a:ext uri="{FF2B5EF4-FFF2-40B4-BE49-F238E27FC236}">
              <a16:creationId xmlns:a16="http://schemas.microsoft.com/office/drawing/2014/main" id="{BB5BC914-6BF2-4E0B-921A-46A4521423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6" name="Picture 5">
          <a:extLst>
            <a:ext uri="{FF2B5EF4-FFF2-40B4-BE49-F238E27FC236}">
              <a16:creationId xmlns:a16="http://schemas.microsoft.com/office/drawing/2014/main" id="{AA3F7CD9-73E1-4CBF-957D-D451DE7BB8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7" name="Picture 5">
          <a:extLst>
            <a:ext uri="{FF2B5EF4-FFF2-40B4-BE49-F238E27FC236}">
              <a16:creationId xmlns:a16="http://schemas.microsoft.com/office/drawing/2014/main" id="{6CC3C3AD-AFAD-44CC-93F0-9A3489EA9B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8" name="Picture 5">
          <a:extLst>
            <a:ext uri="{FF2B5EF4-FFF2-40B4-BE49-F238E27FC236}">
              <a16:creationId xmlns:a16="http://schemas.microsoft.com/office/drawing/2014/main" id="{A649D837-38BD-41BF-A7E8-C461652ADF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9" name="Picture 5">
          <a:extLst>
            <a:ext uri="{FF2B5EF4-FFF2-40B4-BE49-F238E27FC236}">
              <a16:creationId xmlns:a16="http://schemas.microsoft.com/office/drawing/2014/main" id="{43ABE9EB-3E54-4207-9356-2125BF923E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0" name="Picture 5">
          <a:extLst>
            <a:ext uri="{FF2B5EF4-FFF2-40B4-BE49-F238E27FC236}">
              <a16:creationId xmlns:a16="http://schemas.microsoft.com/office/drawing/2014/main" id="{3758EC20-E790-4001-9033-5D0119E250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1" name="Picture 5">
          <a:extLst>
            <a:ext uri="{FF2B5EF4-FFF2-40B4-BE49-F238E27FC236}">
              <a16:creationId xmlns:a16="http://schemas.microsoft.com/office/drawing/2014/main" id="{A0F12E4E-11A4-4EEC-B037-9ADE522D86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2" name="Picture 5">
          <a:extLst>
            <a:ext uri="{FF2B5EF4-FFF2-40B4-BE49-F238E27FC236}">
              <a16:creationId xmlns:a16="http://schemas.microsoft.com/office/drawing/2014/main" id="{05FEC7B3-ED97-43FA-9712-680F8F2E8B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3" name="Picture 5">
          <a:extLst>
            <a:ext uri="{FF2B5EF4-FFF2-40B4-BE49-F238E27FC236}">
              <a16:creationId xmlns:a16="http://schemas.microsoft.com/office/drawing/2014/main" id="{32886766-03B5-4158-A6D7-AB785C3AB2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4" name="Picture 5">
          <a:extLst>
            <a:ext uri="{FF2B5EF4-FFF2-40B4-BE49-F238E27FC236}">
              <a16:creationId xmlns:a16="http://schemas.microsoft.com/office/drawing/2014/main" id="{F665ECAE-A747-4F21-880F-A5BCBF1548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5" name="Picture 5">
          <a:extLst>
            <a:ext uri="{FF2B5EF4-FFF2-40B4-BE49-F238E27FC236}">
              <a16:creationId xmlns:a16="http://schemas.microsoft.com/office/drawing/2014/main" id="{A07D8767-0D4E-4A69-969A-9C3870F38E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6" name="Picture 5">
          <a:extLst>
            <a:ext uri="{FF2B5EF4-FFF2-40B4-BE49-F238E27FC236}">
              <a16:creationId xmlns:a16="http://schemas.microsoft.com/office/drawing/2014/main" id="{C806A3CC-F3A9-46F5-86E9-C97308A0E8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7" name="Picture 5">
          <a:extLst>
            <a:ext uri="{FF2B5EF4-FFF2-40B4-BE49-F238E27FC236}">
              <a16:creationId xmlns:a16="http://schemas.microsoft.com/office/drawing/2014/main" id="{B43603BE-89A8-4D55-AA4E-9BBBE3C98B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8" name="Picture 5">
          <a:extLst>
            <a:ext uri="{FF2B5EF4-FFF2-40B4-BE49-F238E27FC236}">
              <a16:creationId xmlns:a16="http://schemas.microsoft.com/office/drawing/2014/main" id="{9F8CA0D3-A424-4CBF-80D5-E109A09146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9" name="Picture 5">
          <a:extLst>
            <a:ext uri="{FF2B5EF4-FFF2-40B4-BE49-F238E27FC236}">
              <a16:creationId xmlns:a16="http://schemas.microsoft.com/office/drawing/2014/main" id="{8BF07F13-5445-4AB9-9B75-E816BEAB2D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0" name="Picture 5">
          <a:extLst>
            <a:ext uri="{FF2B5EF4-FFF2-40B4-BE49-F238E27FC236}">
              <a16:creationId xmlns:a16="http://schemas.microsoft.com/office/drawing/2014/main" id="{41FFFAD6-28B0-4A6B-88BF-895A1E6753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1" name="Picture 5">
          <a:extLst>
            <a:ext uri="{FF2B5EF4-FFF2-40B4-BE49-F238E27FC236}">
              <a16:creationId xmlns:a16="http://schemas.microsoft.com/office/drawing/2014/main" id="{2D6A3CEA-F0E3-4500-BD73-CFAAA6E16D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2" name="Picture 5">
          <a:extLst>
            <a:ext uri="{FF2B5EF4-FFF2-40B4-BE49-F238E27FC236}">
              <a16:creationId xmlns:a16="http://schemas.microsoft.com/office/drawing/2014/main" id="{0694230F-B894-4755-80E3-D364904A0B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3" name="Picture 5">
          <a:extLst>
            <a:ext uri="{FF2B5EF4-FFF2-40B4-BE49-F238E27FC236}">
              <a16:creationId xmlns:a16="http://schemas.microsoft.com/office/drawing/2014/main" id="{0D3DD8D9-B97C-4608-9F7B-D6DC435C78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4" name="Picture 5">
          <a:extLst>
            <a:ext uri="{FF2B5EF4-FFF2-40B4-BE49-F238E27FC236}">
              <a16:creationId xmlns:a16="http://schemas.microsoft.com/office/drawing/2014/main" id="{60634F7E-CCE5-4521-A26A-BB25683E1B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5" name="Picture 5">
          <a:extLst>
            <a:ext uri="{FF2B5EF4-FFF2-40B4-BE49-F238E27FC236}">
              <a16:creationId xmlns:a16="http://schemas.microsoft.com/office/drawing/2014/main" id="{000A3611-D140-40D0-B98E-83310C991B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6" name="Picture 5">
          <a:extLst>
            <a:ext uri="{FF2B5EF4-FFF2-40B4-BE49-F238E27FC236}">
              <a16:creationId xmlns:a16="http://schemas.microsoft.com/office/drawing/2014/main" id="{5F1A597F-2AF8-4801-986F-2E174BD1F8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7" name="Picture 5">
          <a:extLst>
            <a:ext uri="{FF2B5EF4-FFF2-40B4-BE49-F238E27FC236}">
              <a16:creationId xmlns:a16="http://schemas.microsoft.com/office/drawing/2014/main" id="{AB02CFE1-EFE3-4907-92F2-94D8B6D311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8" name="Picture 5">
          <a:extLst>
            <a:ext uri="{FF2B5EF4-FFF2-40B4-BE49-F238E27FC236}">
              <a16:creationId xmlns:a16="http://schemas.microsoft.com/office/drawing/2014/main" id="{A9A4E859-E084-45CE-A4C2-4B86F5C564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9" name="Picture 5">
          <a:extLst>
            <a:ext uri="{FF2B5EF4-FFF2-40B4-BE49-F238E27FC236}">
              <a16:creationId xmlns:a16="http://schemas.microsoft.com/office/drawing/2014/main" id="{E27083DD-61D2-4C4D-B9D5-35ABC060EB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0" name="Picture 5">
          <a:extLst>
            <a:ext uri="{FF2B5EF4-FFF2-40B4-BE49-F238E27FC236}">
              <a16:creationId xmlns:a16="http://schemas.microsoft.com/office/drawing/2014/main" id="{44B771F1-CFB7-44F9-B673-E600CED30B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1" name="Picture 5">
          <a:extLst>
            <a:ext uri="{FF2B5EF4-FFF2-40B4-BE49-F238E27FC236}">
              <a16:creationId xmlns:a16="http://schemas.microsoft.com/office/drawing/2014/main" id="{E395782E-46B2-49D0-9E30-7099917050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2" name="Picture 5">
          <a:extLst>
            <a:ext uri="{FF2B5EF4-FFF2-40B4-BE49-F238E27FC236}">
              <a16:creationId xmlns:a16="http://schemas.microsoft.com/office/drawing/2014/main" id="{BD9EBFAB-EF47-4D1F-8028-55118E75F6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3" name="Picture 5">
          <a:extLst>
            <a:ext uri="{FF2B5EF4-FFF2-40B4-BE49-F238E27FC236}">
              <a16:creationId xmlns:a16="http://schemas.microsoft.com/office/drawing/2014/main" id="{9BC0D4FF-9674-4494-8BA5-FDBF10AC0B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4" name="Picture 5">
          <a:extLst>
            <a:ext uri="{FF2B5EF4-FFF2-40B4-BE49-F238E27FC236}">
              <a16:creationId xmlns:a16="http://schemas.microsoft.com/office/drawing/2014/main" id="{86E63705-376C-4112-915C-FD3B74A48E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5" name="Picture 5">
          <a:extLst>
            <a:ext uri="{FF2B5EF4-FFF2-40B4-BE49-F238E27FC236}">
              <a16:creationId xmlns:a16="http://schemas.microsoft.com/office/drawing/2014/main" id="{43ABA4B9-790E-46FE-AEF0-6109BC4AE7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6" name="Picture 5">
          <a:extLst>
            <a:ext uri="{FF2B5EF4-FFF2-40B4-BE49-F238E27FC236}">
              <a16:creationId xmlns:a16="http://schemas.microsoft.com/office/drawing/2014/main" id="{7408EC7E-6D30-4A52-829B-E62E6BA855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7" name="Picture 5">
          <a:extLst>
            <a:ext uri="{FF2B5EF4-FFF2-40B4-BE49-F238E27FC236}">
              <a16:creationId xmlns:a16="http://schemas.microsoft.com/office/drawing/2014/main" id="{EC90A488-95FC-4693-95F4-050A5A76BD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8" name="Picture 5">
          <a:extLst>
            <a:ext uri="{FF2B5EF4-FFF2-40B4-BE49-F238E27FC236}">
              <a16:creationId xmlns:a16="http://schemas.microsoft.com/office/drawing/2014/main" id="{A6CA1896-2FEF-4A70-B042-FDAB61A22B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9" name="Picture 5">
          <a:extLst>
            <a:ext uri="{FF2B5EF4-FFF2-40B4-BE49-F238E27FC236}">
              <a16:creationId xmlns:a16="http://schemas.microsoft.com/office/drawing/2014/main" id="{E9B29603-0102-47BC-B766-EC2535E467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0" name="Picture 5">
          <a:extLst>
            <a:ext uri="{FF2B5EF4-FFF2-40B4-BE49-F238E27FC236}">
              <a16:creationId xmlns:a16="http://schemas.microsoft.com/office/drawing/2014/main" id="{DCDBA6B4-A723-4E50-9ECB-6122B4EBF5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1" name="Picture 5">
          <a:extLst>
            <a:ext uri="{FF2B5EF4-FFF2-40B4-BE49-F238E27FC236}">
              <a16:creationId xmlns:a16="http://schemas.microsoft.com/office/drawing/2014/main" id="{54D36710-86F3-4C33-84D2-65255FE58E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2" name="Picture 5">
          <a:extLst>
            <a:ext uri="{FF2B5EF4-FFF2-40B4-BE49-F238E27FC236}">
              <a16:creationId xmlns:a16="http://schemas.microsoft.com/office/drawing/2014/main" id="{64B1D863-5B53-421E-B013-A5344F5C50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3" name="Picture 5">
          <a:extLst>
            <a:ext uri="{FF2B5EF4-FFF2-40B4-BE49-F238E27FC236}">
              <a16:creationId xmlns:a16="http://schemas.microsoft.com/office/drawing/2014/main" id="{8B969997-1D21-4F27-9162-9A8D61C7EE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4" name="Picture 5">
          <a:extLst>
            <a:ext uri="{FF2B5EF4-FFF2-40B4-BE49-F238E27FC236}">
              <a16:creationId xmlns:a16="http://schemas.microsoft.com/office/drawing/2014/main" id="{ADBC08C4-83A6-40BF-978D-1F006DC9AE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5" name="Picture 5">
          <a:extLst>
            <a:ext uri="{FF2B5EF4-FFF2-40B4-BE49-F238E27FC236}">
              <a16:creationId xmlns:a16="http://schemas.microsoft.com/office/drawing/2014/main" id="{A418F973-ABC5-41BF-8FC1-2E946DC494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6" name="Picture 5">
          <a:extLst>
            <a:ext uri="{FF2B5EF4-FFF2-40B4-BE49-F238E27FC236}">
              <a16:creationId xmlns:a16="http://schemas.microsoft.com/office/drawing/2014/main" id="{3489EFA0-774A-4F5A-BEAA-7B7ECA5448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7" name="Picture 5">
          <a:extLst>
            <a:ext uri="{FF2B5EF4-FFF2-40B4-BE49-F238E27FC236}">
              <a16:creationId xmlns:a16="http://schemas.microsoft.com/office/drawing/2014/main" id="{592E538A-E0D1-4948-9A33-55BA70F7F9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8" name="Picture 5">
          <a:extLst>
            <a:ext uri="{FF2B5EF4-FFF2-40B4-BE49-F238E27FC236}">
              <a16:creationId xmlns:a16="http://schemas.microsoft.com/office/drawing/2014/main" id="{DDB01528-E8A4-4D38-B8B9-EB51A83768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9" name="Picture 5">
          <a:extLst>
            <a:ext uri="{FF2B5EF4-FFF2-40B4-BE49-F238E27FC236}">
              <a16:creationId xmlns:a16="http://schemas.microsoft.com/office/drawing/2014/main" id="{E32EF829-D3A8-4217-8014-1E06178550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0" name="Picture 5">
          <a:extLst>
            <a:ext uri="{FF2B5EF4-FFF2-40B4-BE49-F238E27FC236}">
              <a16:creationId xmlns:a16="http://schemas.microsoft.com/office/drawing/2014/main" id="{D006C811-F6B0-432F-A7CA-09CD84A60B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1" name="Picture 5">
          <a:extLst>
            <a:ext uri="{FF2B5EF4-FFF2-40B4-BE49-F238E27FC236}">
              <a16:creationId xmlns:a16="http://schemas.microsoft.com/office/drawing/2014/main" id="{A6D53F7B-9A0C-4D0C-B890-C12E1C297D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2" name="Picture 5">
          <a:extLst>
            <a:ext uri="{FF2B5EF4-FFF2-40B4-BE49-F238E27FC236}">
              <a16:creationId xmlns:a16="http://schemas.microsoft.com/office/drawing/2014/main" id="{A00164C0-E42E-4D9F-84F5-FFA8B697C6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3" name="Picture 5">
          <a:extLst>
            <a:ext uri="{FF2B5EF4-FFF2-40B4-BE49-F238E27FC236}">
              <a16:creationId xmlns:a16="http://schemas.microsoft.com/office/drawing/2014/main" id="{914B61DD-E283-4A63-8D04-3441C08D09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4" name="Picture 5">
          <a:extLst>
            <a:ext uri="{FF2B5EF4-FFF2-40B4-BE49-F238E27FC236}">
              <a16:creationId xmlns:a16="http://schemas.microsoft.com/office/drawing/2014/main" id="{540B3584-4D62-4704-8A8A-AD0A99AB27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5" name="Picture 5">
          <a:extLst>
            <a:ext uri="{FF2B5EF4-FFF2-40B4-BE49-F238E27FC236}">
              <a16:creationId xmlns:a16="http://schemas.microsoft.com/office/drawing/2014/main" id="{3C904F35-2173-4C1C-BF8A-FF19F4EC9C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6" name="Picture 5">
          <a:extLst>
            <a:ext uri="{FF2B5EF4-FFF2-40B4-BE49-F238E27FC236}">
              <a16:creationId xmlns:a16="http://schemas.microsoft.com/office/drawing/2014/main" id="{EBB1CA05-A61E-458A-807C-2A2AF8E30A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7" name="Picture 5">
          <a:extLst>
            <a:ext uri="{FF2B5EF4-FFF2-40B4-BE49-F238E27FC236}">
              <a16:creationId xmlns:a16="http://schemas.microsoft.com/office/drawing/2014/main" id="{8139FC02-532A-4E3F-AAD7-9FF4CBF13F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8" name="Picture 5">
          <a:extLst>
            <a:ext uri="{FF2B5EF4-FFF2-40B4-BE49-F238E27FC236}">
              <a16:creationId xmlns:a16="http://schemas.microsoft.com/office/drawing/2014/main" id="{6F9E6CF8-AC77-4BCE-B8E7-7D46341D2E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9" name="Picture 5">
          <a:extLst>
            <a:ext uri="{FF2B5EF4-FFF2-40B4-BE49-F238E27FC236}">
              <a16:creationId xmlns:a16="http://schemas.microsoft.com/office/drawing/2014/main" id="{D8303A0B-8710-4816-9717-9EA57E235C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0" name="Picture 5">
          <a:extLst>
            <a:ext uri="{FF2B5EF4-FFF2-40B4-BE49-F238E27FC236}">
              <a16:creationId xmlns:a16="http://schemas.microsoft.com/office/drawing/2014/main" id="{6CB1E546-9F54-423C-8BBF-981FB4108D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1" name="Picture 5">
          <a:extLst>
            <a:ext uri="{FF2B5EF4-FFF2-40B4-BE49-F238E27FC236}">
              <a16:creationId xmlns:a16="http://schemas.microsoft.com/office/drawing/2014/main" id="{1B1E6362-D1BA-40BF-97B8-BFB5E51FD4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2" name="Picture 5">
          <a:extLst>
            <a:ext uri="{FF2B5EF4-FFF2-40B4-BE49-F238E27FC236}">
              <a16:creationId xmlns:a16="http://schemas.microsoft.com/office/drawing/2014/main" id="{B86FB5A8-AD9C-4621-B673-034B7B1030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3" name="Picture 5">
          <a:extLst>
            <a:ext uri="{FF2B5EF4-FFF2-40B4-BE49-F238E27FC236}">
              <a16:creationId xmlns:a16="http://schemas.microsoft.com/office/drawing/2014/main" id="{D3B4F4B8-9DAA-4F53-B6B3-F645730ABA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4" name="Picture 5">
          <a:extLst>
            <a:ext uri="{FF2B5EF4-FFF2-40B4-BE49-F238E27FC236}">
              <a16:creationId xmlns:a16="http://schemas.microsoft.com/office/drawing/2014/main" id="{3FC0BC3D-6BF2-45DC-B2D7-6528FEFCBC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5" name="Picture 5">
          <a:extLst>
            <a:ext uri="{FF2B5EF4-FFF2-40B4-BE49-F238E27FC236}">
              <a16:creationId xmlns:a16="http://schemas.microsoft.com/office/drawing/2014/main" id="{F35DDBD0-3CF5-4AAC-BB40-5BACAFC5D3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6" name="Picture 5">
          <a:extLst>
            <a:ext uri="{FF2B5EF4-FFF2-40B4-BE49-F238E27FC236}">
              <a16:creationId xmlns:a16="http://schemas.microsoft.com/office/drawing/2014/main" id="{01679645-6684-4307-A81F-B3B7E83DD7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7" name="Picture 5">
          <a:extLst>
            <a:ext uri="{FF2B5EF4-FFF2-40B4-BE49-F238E27FC236}">
              <a16:creationId xmlns:a16="http://schemas.microsoft.com/office/drawing/2014/main" id="{4AFEECF8-9AFB-4476-B1CC-DE2AF660C2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8" name="Picture 5">
          <a:extLst>
            <a:ext uri="{FF2B5EF4-FFF2-40B4-BE49-F238E27FC236}">
              <a16:creationId xmlns:a16="http://schemas.microsoft.com/office/drawing/2014/main" id="{AA916336-4A0F-477F-B4A8-A4C7C96D53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4DCB6417-D57A-4A76-B7EC-79552B5B6A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0" name="Picture 5">
          <a:extLst>
            <a:ext uri="{FF2B5EF4-FFF2-40B4-BE49-F238E27FC236}">
              <a16:creationId xmlns:a16="http://schemas.microsoft.com/office/drawing/2014/main" id="{0CCF6EB0-2158-44B3-8FBD-30730433BA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1" name="Picture 5">
          <a:extLst>
            <a:ext uri="{FF2B5EF4-FFF2-40B4-BE49-F238E27FC236}">
              <a16:creationId xmlns:a16="http://schemas.microsoft.com/office/drawing/2014/main" id="{F398422A-1400-4728-92D1-394BFE71E4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2" name="Picture 5">
          <a:extLst>
            <a:ext uri="{FF2B5EF4-FFF2-40B4-BE49-F238E27FC236}">
              <a16:creationId xmlns:a16="http://schemas.microsoft.com/office/drawing/2014/main" id="{A4042E9B-779C-4D50-B9E7-6BC699114E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3" name="Picture 5">
          <a:extLst>
            <a:ext uri="{FF2B5EF4-FFF2-40B4-BE49-F238E27FC236}">
              <a16:creationId xmlns:a16="http://schemas.microsoft.com/office/drawing/2014/main" id="{F7136E95-CFDB-489C-84E1-B662A275BB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4" name="Picture 5">
          <a:extLst>
            <a:ext uri="{FF2B5EF4-FFF2-40B4-BE49-F238E27FC236}">
              <a16:creationId xmlns:a16="http://schemas.microsoft.com/office/drawing/2014/main" id="{7C6268EE-A1D1-477A-82F5-CE232AB919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5" name="Picture 5">
          <a:extLst>
            <a:ext uri="{FF2B5EF4-FFF2-40B4-BE49-F238E27FC236}">
              <a16:creationId xmlns:a16="http://schemas.microsoft.com/office/drawing/2014/main" id="{916099F9-24E5-4776-8AB0-8D1A5CECF8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6" name="Picture 5">
          <a:extLst>
            <a:ext uri="{FF2B5EF4-FFF2-40B4-BE49-F238E27FC236}">
              <a16:creationId xmlns:a16="http://schemas.microsoft.com/office/drawing/2014/main" id="{647F9F63-D6D4-4B5A-A57B-53E1DA9B25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7" name="Picture 5">
          <a:extLst>
            <a:ext uri="{FF2B5EF4-FFF2-40B4-BE49-F238E27FC236}">
              <a16:creationId xmlns:a16="http://schemas.microsoft.com/office/drawing/2014/main" id="{71C77D99-4101-4492-ADE2-E1129DA39D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8" name="Picture 5">
          <a:extLst>
            <a:ext uri="{FF2B5EF4-FFF2-40B4-BE49-F238E27FC236}">
              <a16:creationId xmlns:a16="http://schemas.microsoft.com/office/drawing/2014/main" id="{00A4FB2D-60CE-4384-B9C0-7F97C8BE83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9" name="Picture 5">
          <a:extLst>
            <a:ext uri="{FF2B5EF4-FFF2-40B4-BE49-F238E27FC236}">
              <a16:creationId xmlns:a16="http://schemas.microsoft.com/office/drawing/2014/main" id="{7910806B-EC37-4D83-A914-611FD280E8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0" name="Picture 5">
          <a:extLst>
            <a:ext uri="{FF2B5EF4-FFF2-40B4-BE49-F238E27FC236}">
              <a16:creationId xmlns:a16="http://schemas.microsoft.com/office/drawing/2014/main" id="{F1496545-6DEF-4DE5-9785-F7B67F8557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1" name="Picture 5">
          <a:extLst>
            <a:ext uri="{FF2B5EF4-FFF2-40B4-BE49-F238E27FC236}">
              <a16:creationId xmlns:a16="http://schemas.microsoft.com/office/drawing/2014/main" id="{675F00DE-1A54-414A-8EC2-E78F0DF990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2" name="Picture 5">
          <a:extLst>
            <a:ext uri="{FF2B5EF4-FFF2-40B4-BE49-F238E27FC236}">
              <a16:creationId xmlns:a16="http://schemas.microsoft.com/office/drawing/2014/main" id="{96AAAB30-FDAE-4611-B61B-88397AC681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3" name="Picture 5">
          <a:extLst>
            <a:ext uri="{FF2B5EF4-FFF2-40B4-BE49-F238E27FC236}">
              <a16:creationId xmlns:a16="http://schemas.microsoft.com/office/drawing/2014/main" id="{D5271DC9-5AC8-4BA9-8510-9916C223AA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4" name="Picture 5">
          <a:extLst>
            <a:ext uri="{FF2B5EF4-FFF2-40B4-BE49-F238E27FC236}">
              <a16:creationId xmlns:a16="http://schemas.microsoft.com/office/drawing/2014/main" id="{C03E6B95-CF57-48BA-A4BD-A27C6F0496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5" name="Picture 5">
          <a:extLst>
            <a:ext uri="{FF2B5EF4-FFF2-40B4-BE49-F238E27FC236}">
              <a16:creationId xmlns:a16="http://schemas.microsoft.com/office/drawing/2014/main" id="{2D27F486-5964-405C-A822-45F180C80A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6" name="Picture 5">
          <a:extLst>
            <a:ext uri="{FF2B5EF4-FFF2-40B4-BE49-F238E27FC236}">
              <a16:creationId xmlns:a16="http://schemas.microsoft.com/office/drawing/2014/main" id="{87BCE38B-B1B8-4816-A3F8-59CBA35063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7" name="Picture 5">
          <a:extLst>
            <a:ext uri="{FF2B5EF4-FFF2-40B4-BE49-F238E27FC236}">
              <a16:creationId xmlns:a16="http://schemas.microsoft.com/office/drawing/2014/main" id="{CD98F875-8DFF-448B-90D1-2425E1E928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8" name="Picture 5">
          <a:extLst>
            <a:ext uri="{FF2B5EF4-FFF2-40B4-BE49-F238E27FC236}">
              <a16:creationId xmlns:a16="http://schemas.microsoft.com/office/drawing/2014/main" id="{96470550-9F5D-40E5-BD2F-9D2EC62503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9" name="Picture 5">
          <a:extLst>
            <a:ext uri="{FF2B5EF4-FFF2-40B4-BE49-F238E27FC236}">
              <a16:creationId xmlns:a16="http://schemas.microsoft.com/office/drawing/2014/main" id="{DF02AF5A-D542-46B5-AA26-A2196EA196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0" name="Picture 5">
          <a:extLst>
            <a:ext uri="{FF2B5EF4-FFF2-40B4-BE49-F238E27FC236}">
              <a16:creationId xmlns:a16="http://schemas.microsoft.com/office/drawing/2014/main" id="{AD1AC7E2-F40F-40D6-8E26-C7649A482D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1" name="Picture 5">
          <a:extLst>
            <a:ext uri="{FF2B5EF4-FFF2-40B4-BE49-F238E27FC236}">
              <a16:creationId xmlns:a16="http://schemas.microsoft.com/office/drawing/2014/main" id="{3BF92708-553B-4D4B-8373-F21B9C338A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2" name="Picture 5">
          <a:extLst>
            <a:ext uri="{FF2B5EF4-FFF2-40B4-BE49-F238E27FC236}">
              <a16:creationId xmlns:a16="http://schemas.microsoft.com/office/drawing/2014/main" id="{32D96674-C25E-4373-AA1F-900EAAF5C9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3" name="Picture 5">
          <a:extLst>
            <a:ext uri="{FF2B5EF4-FFF2-40B4-BE49-F238E27FC236}">
              <a16:creationId xmlns:a16="http://schemas.microsoft.com/office/drawing/2014/main" id="{12D4E742-7345-4FF4-ACE7-D0EFE94366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4" name="Picture 5">
          <a:extLst>
            <a:ext uri="{FF2B5EF4-FFF2-40B4-BE49-F238E27FC236}">
              <a16:creationId xmlns:a16="http://schemas.microsoft.com/office/drawing/2014/main" id="{89FDC70C-AB3F-4E02-B4D4-682D0ED165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5" name="Picture 5">
          <a:extLst>
            <a:ext uri="{FF2B5EF4-FFF2-40B4-BE49-F238E27FC236}">
              <a16:creationId xmlns:a16="http://schemas.microsoft.com/office/drawing/2014/main" id="{2D2F3962-DB94-48BF-96A3-1FF6B3453D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6" name="Picture 5">
          <a:extLst>
            <a:ext uri="{FF2B5EF4-FFF2-40B4-BE49-F238E27FC236}">
              <a16:creationId xmlns:a16="http://schemas.microsoft.com/office/drawing/2014/main" id="{6D244CF1-930A-4B90-8BDC-931033B47F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7" name="Picture 5">
          <a:extLst>
            <a:ext uri="{FF2B5EF4-FFF2-40B4-BE49-F238E27FC236}">
              <a16:creationId xmlns:a16="http://schemas.microsoft.com/office/drawing/2014/main" id="{73E4DA99-9BD1-4168-AB27-76EBA0372B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8" name="Picture 5">
          <a:extLst>
            <a:ext uri="{FF2B5EF4-FFF2-40B4-BE49-F238E27FC236}">
              <a16:creationId xmlns:a16="http://schemas.microsoft.com/office/drawing/2014/main" id="{1225BCD6-5E99-402F-996C-85030FA005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9" name="Picture 5">
          <a:extLst>
            <a:ext uri="{FF2B5EF4-FFF2-40B4-BE49-F238E27FC236}">
              <a16:creationId xmlns:a16="http://schemas.microsoft.com/office/drawing/2014/main" id="{15B413CD-22E8-4AA1-AB41-D7604C42D4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0" name="Picture 5">
          <a:extLst>
            <a:ext uri="{FF2B5EF4-FFF2-40B4-BE49-F238E27FC236}">
              <a16:creationId xmlns:a16="http://schemas.microsoft.com/office/drawing/2014/main" id="{F3EEA099-0517-4420-881C-E34649B9BE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1" name="Picture 5">
          <a:extLst>
            <a:ext uri="{FF2B5EF4-FFF2-40B4-BE49-F238E27FC236}">
              <a16:creationId xmlns:a16="http://schemas.microsoft.com/office/drawing/2014/main" id="{D61613CB-3837-4199-B615-ABB95A5E57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2" name="Picture 5">
          <a:extLst>
            <a:ext uri="{FF2B5EF4-FFF2-40B4-BE49-F238E27FC236}">
              <a16:creationId xmlns:a16="http://schemas.microsoft.com/office/drawing/2014/main" id="{8A0BF588-59B7-4DA2-AF15-41E8A262AA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3" name="Picture 5">
          <a:extLst>
            <a:ext uri="{FF2B5EF4-FFF2-40B4-BE49-F238E27FC236}">
              <a16:creationId xmlns:a16="http://schemas.microsoft.com/office/drawing/2014/main" id="{D78F9CD3-0992-473D-AF9A-1B16FB8964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4" name="Picture 5">
          <a:extLst>
            <a:ext uri="{FF2B5EF4-FFF2-40B4-BE49-F238E27FC236}">
              <a16:creationId xmlns:a16="http://schemas.microsoft.com/office/drawing/2014/main" id="{2BF4CB97-B255-4149-883D-4C2A3D5057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5" name="Picture 5">
          <a:extLst>
            <a:ext uri="{FF2B5EF4-FFF2-40B4-BE49-F238E27FC236}">
              <a16:creationId xmlns:a16="http://schemas.microsoft.com/office/drawing/2014/main" id="{FAD9371E-7886-4E17-B211-6041D1F5F8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6" name="Picture 5">
          <a:extLst>
            <a:ext uri="{FF2B5EF4-FFF2-40B4-BE49-F238E27FC236}">
              <a16:creationId xmlns:a16="http://schemas.microsoft.com/office/drawing/2014/main" id="{9BA6347C-B684-4FF4-A279-8B960BE902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7" name="Picture 5">
          <a:extLst>
            <a:ext uri="{FF2B5EF4-FFF2-40B4-BE49-F238E27FC236}">
              <a16:creationId xmlns:a16="http://schemas.microsoft.com/office/drawing/2014/main" id="{2CED95F2-0B33-4126-972A-991DF1C44F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8" name="Picture 5">
          <a:extLst>
            <a:ext uri="{FF2B5EF4-FFF2-40B4-BE49-F238E27FC236}">
              <a16:creationId xmlns:a16="http://schemas.microsoft.com/office/drawing/2014/main" id="{06548815-84FC-4EA8-8CF4-FBD012D4A7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9" name="Picture 5">
          <a:extLst>
            <a:ext uri="{FF2B5EF4-FFF2-40B4-BE49-F238E27FC236}">
              <a16:creationId xmlns:a16="http://schemas.microsoft.com/office/drawing/2014/main" id="{6ABFD80E-5BDC-40D8-BFC1-006E87A9FC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0" name="Picture 5">
          <a:extLst>
            <a:ext uri="{FF2B5EF4-FFF2-40B4-BE49-F238E27FC236}">
              <a16:creationId xmlns:a16="http://schemas.microsoft.com/office/drawing/2014/main" id="{C525F448-F0EE-4073-8DD5-6AED999BAE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1" name="Picture 5">
          <a:extLst>
            <a:ext uri="{FF2B5EF4-FFF2-40B4-BE49-F238E27FC236}">
              <a16:creationId xmlns:a16="http://schemas.microsoft.com/office/drawing/2014/main" id="{CE0A17B3-BC0E-42A6-A699-35A57EB0EBC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2" name="Picture 5">
          <a:extLst>
            <a:ext uri="{FF2B5EF4-FFF2-40B4-BE49-F238E27FC236}">
              <a16:creationId xmlns:a16="http://schemas.microsoft.com/office/drawing/2014/main" id="{B87FC815-48DC-4199-94C8-6C6EE1BE83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3" name="Picture 5">
          <a:extLst>
            <a:ext uri="{FF2B5EF4-FFF2-40B4-BE49-F238E27FC236}">
              <a16:creationId xmlns:a16="http://schemas.microsoft.com/office/drawing/2014/main" id="{E161D36A-4B4C-4FC5-8AEB-73F11F1EDE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4" name="Picture 5">
          <a:extLst>
            <a:ext uri="{FF2B5EF4-FFF2-40B4-BE49-F238E27FC236}">
              <a16:creationId xmlns:a16="http://schemas.microsoft.com/office/drawing/2014/main" id="{4AC1A9CE-D811-4596-86ED-6EAB429D15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5" name="Picture 5">
          <a:extLst>
            <a:ext uri="{FF2B5EF4-FFF2-40B4-BE49-F238E27FC236}">
              <a16:creationId xmlns:a16="http://schemas.microsoft.com/office/drawing/2014/main" id="{760C18DE-3981-456D-9F03-78880D5D9C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6" name="Picture 5">
          <a:extLst>
            <a:ext uri="{FF2B5EF4-FFF2-40B4-BE49-F238E27FC236}">
              <a16:creationId xmlns:a16="http://schemas.microsoft.com/office/drawing/2014/main" id="{5D8DF961-2DC5-4C2F-A5B1-620F6E7AD6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7" name="Picture 5">
          <a:extLst>
            <a:ext uri="{FF2B5EF4-FFF2-40B4-BE49-F238E27FC236}">
              <a16:creationId xmlns:a16="http://schemas.microsoft.com/office/drawing/2014/main" id="{211B925F-B8D0-4638-922F-BC01D3E660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8" name="Picture 5">
          <a:extLst>
            <a:ext uri="{FF2B5EF4-FFF2-40B4-BE49-F238E27FC236}">
              <a16:creationId xmlns:a16="http://schemas.microsoft.com/office/drawing/2014/main" id="{96B84890-9B21-47C5-83E2-655FA9CAF5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9" name="Picture 5">
          <a:extLst>
            <a:ext uri="{FF2B5EF4-FFF2-40B4-BE49-F238E27FC236}">
              <a16:creationId xmlns:a16="http://schemas.microsoft.com/office/drawing/2014/main" id="{2D43D593-3CD6-4293-8E50-85CF1CBDB5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0" name="Picture 5">
          <a:extLst>
            <a:ext uri="{FF2B5EF4-FFF2-40B4-BE49-F238E27FC236}">
              <a16:creationId xmlns:a16="http://schemas.microsoft.com/office/drawing/2014/main" id="{7EC8E293-EDC3-4AAE-B577-801463E289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1" name="Picture 5">
          <a:extLst>
            <a:ext uri="{FF2B5EF4-FFF2-40B4-BE49-F238E27FC236}">
              <a16:creationId xmlns:a16="http://schemas.microsoft.com/office/drawing/2014/main" id="{069EB6BA-5779-4E3D-AF99-00081176BE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2" name="Picture 5">
          <a:extLst>
            <a:ext uri="{FF2B5EF4-FFF2-40B4-BE49-F238E27FC236}">
              <a16:creationId xmlns:a16="http://schemas.microsoft.com/office/drawing/2014/main" id="{5DA1BA5E-4FF7-4BB3-B6F0-B49BD03DB7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3" name="Picture 5">
          <a:extLst>
            <a:ext uri="{FF2B5EF4-FFF2-40B4-BE49-F238E27FC236}">
              <a16:creationId xmlns:a16="http://schemas.microsoft.com/office/drawing/2014/main" id="{E94579A1-86BE-4C80-B67E-3D4EBE9192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4" name="Picture 5">
          <a:extLst>
            <a:ext uri="{FF2B5EF4-FFF2-40B4-BE49-F238E27FC236}">
              <a16:creationId xmlns:a16="http://schemas.microsoft.com/office/drawing/2014/main" id="{0174C2E3-66BC-4132-B7C5-E2D70129A0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5" name="Picture 5">
          <a:extLst>
            <a:ext uri="{FF2B5EF4-FFF2-40B4-BE49-F238E27FC236}">
              <a16:creationId xmlns:a16="http://schemas.microsoft.com/office/drawing/2014/main" id="{98650199-ADCF-4B19-A734-AE4E90D1EE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6" name="Picture 5">
          <a:extLst>
            <a:ext uri="{FF2B5EF4-FFF2-40B4-BE49-F238E27FC236}">
              <a16:creationId xmlns:a16="http://schemas.microsoft.com/office/drawing/2014/main" id="{8FBE4617-EEE6-42BE-AA59-7B825184C9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7" name="Picture 5">
          <a:extLst>
            <a:ext uri="{FF2B5EF4-FFF2-40B4-BE49-F238E27FC236}">
              <a16:creationId xmlns:a16="http://schemas.microsoft.com/office/drawing/2014/main" id="{FE492865-9FA5-40BF-99A0-8527504C69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8" name="Picture 5">
          <a:extLst>
            <a:ext uri="{FF2B5EF4-FFF2-40B4-BE49-F238E27FC236}">
              <a16:creationId xmlns:a16="http://schemas.microsoft.com/office/drawing/2014/main" id="{7FA9EB93-E79C-4A9A-B760-3B3D8DBAA4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9" name="Picture 5">
          <a:extLst>
            <a:ext uri="{FF2B5EF4-FFF2-40B4-BE49-F238E27FC236}">
              <a16:creationId xmlns:a16="http://schemas.microsoft.com/office/drawing/2014/main" id="{CD6FBAD5-2193-45FA-BD93-931D7E975C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0" name="Picture 5">
          <a:extLst>
            <a:ext uri="{FF2B5EF4-FFF2-40B4-BE49-F238E27FC236}">
              <a16:creationId xmlns:a16="http://schemas.microsoft.com/office/drawing/2014/main" id="{3578294C-CC03-4E0F-B3FC-66C95A8194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1" name="Picture 5">
          <a:extLst>
            <a:ext uri="{FF2B5EF4-FFF2-40B4-BE49-F238E27FC236}">
              <a16:creationId xmlns:a16="http://schemas.microsoft.com/office/drawing/2014/main" id="{48F0036B-D898-4318-9DC5-E1C692AE45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2" name="Picture 5">
          <a:extLst>
            <a:ext uri="{FF2B5EF4-FFF2-40B4-BE49-F238E27FC236}">
              <a16:creationId xmlns:a16="http://schemas.microsoft.com/office/drawing/2014/main" id="{7C81DD35-4607-4196-BD08-3BE2D4C3A0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3" name="Picture 5">
          <a:extLst>
            <a:ext uri="{FF2B5EF4-FFF2-40B4-BE49-F238E27FC236}">
              <a16:creationId xmlns:a16="http://schemas.microsoft.com/office/drawing/2014/main" id="{F2C0BEEB-B349-4D1E-8C0B-3E8FF5CA10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4" name="Picture 5">
          <a:extLst>
            <a:ext uri="{FF2B5EF4-FFF2-40B4-BE49-F238E27FC236}">
              <a16:creationId xmlns:a16="http://schemas.microsoft.com/office/drawing/2014/main" id="{B3394C05-F3D7-4D84-BCEC-235A96EA15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5" name="Picture 5">
          <a:extLst>
            <a:ext uri="{FF2B5EF4-FFF2-40B4-BE49-F238E27FC236}">
              <a16:creationId xmlns:a16="http://schemas.microsoft.com/office/drawing/2014/main" id="{66ED2C10-8A73-4A69-847D-89C4EA5AB7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6" name="Picture 5">
          <a:extLst>
            <a:ext uri="{FF2B5EF4-FFF2-40B4-BE49-F238E27FC236}">
              <a16:creationId xmlns:a16="http://schemas.microsoft.com/office/drawing/2014/main" id="{E2006A7C-ADD1-4B0D-B649-55E30ED990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7" name="Picture 5">
          <a:extLst>
            <a:ext uri="{FF2B5EF4-FFF2-40B4-BE49-F238E27FC236}">
              <a16:creationId xmlns:a16="http://schemas.microsoft.com/office/drawing/2014/main" id="{8E0EF082-8CC3-4EF0-BADB-AD7D10134A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8" name="Picture 5">
          <a:extLst>
            <a:ext uri="{FF2B5EF4-FFF2-40B4-BE49-F238E27FC236}">
              <a16:creationId xmlns:a16="http://schemas.microsoft.com/office/drawing/2014/main" id="{EB66650B-B748-4B02-9FDF-8478A02F6A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9" name="Picture 5">
          <a:extLst>
            <a:ext uri="{FF2B5EF4-FFF2-40B4-BE49-F238E27FC236}">
              <a16:creationId xmlns:a16="http://schemas.microsoft.com/office/drawing/2014/main" id="{BF24AC72-DD3A-4BAD-BB20-DB68BE05BA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0" name="Picture 5">
          <a:extLst>
            <a:ext uri="{FF2B5EF4-FFF2-40B4-BE49-F238E27FC236}">
              <a16:creationId xmlns:a16="http://schemas.microsoft.com/office/drawing/2014/main" id="{028B714C-8241-4746-8860-8D3D1FEF73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1" name="Picture 5">
          <a:extLst>
            <a:ext uri="{FF2B5EF4-FFF2-40B4-BE49-F238E27FC236}">
              <a16:creationId xmlns:a16="http://schemas.microsoft.com/office/drawing/2014/main" id="{CDD83B29-012D-41AE-8936-FA961B7174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2" name="Picture 5">
          <a:extLst>
            <a:ext uri="{FF2B5EF4-FFF2-40B4-BE49-F238E27FC236}">
              <a16:creationId xmlns:a16="http://schemas.microsoft.com/office/drawing/2014/main" id="{EC1DD0D3-1E46-4C2F-A39C-11171117F0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3" name="Picture 5">
          <a:extLst>
            <a:ext uri="{FF2B5EF4-FFF2-40B4-BE49-F238E27FC236}">
              <a16:creationId xmlns:a16="http://schemas.microsoft.com/office/drawing/2014/main" id="{1D1A0EF9-6410-4BAF-99E7-6AF674D364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4" name="Picture 5">
          <a:extLst>
            <a:ext uri="{FF2B5EF4-FFF2-40B4-BE49-F238E27FC236}">
              <a16:creationId xmlns:a16="http://schemas.microsoft.com/office/drawing/2014/main" id="{6F735EB0-AE71-4E66-B1D5-318C11BA7F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5" name="Picture 5">
          <a:extLst>
            <a:ext uri="{FF2B5EF4-FFF2-40B4-BE49-F238E27FC236}">
              <a16:creationId xmlns:a16="http://schemas.microsoft.com/office/drawing/2014/main" id="{C558E69C-E7FA-4E84-93FB-7DDB91F238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6" name="Picture 5">
          <a:extLst>
            <a:ext uri="{FF2B5EF4-FFF2-40B4-BE49-F238E27FC236}">
              <a16:creationId xmlns:a16="http://schemas.microsoft.com/office/drawing/2014/main" id="{05C86874-1BF7-42FA-B3BF-1E00ABF671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7" name="Picture 5">
          <a:extLst>
            <a:ext uri="{FF2B5EF4-FFF2-40B4-BE49-F238E27FC236}">
              <a16:creationId xmlns:a16="http://schemas.microsoft.com/office/drawing/2014/main" id="{2C26B935-E8C6-47B5-96E7-46B3A2FABC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8" name="Picture 5">
          <a:extLst>
            <a:ext uri="{FF2B5EF4-FFF2-40B4-BE49-F238E27FC236}">
              <a16:creationId xmlns:a16="http://schemas.microsoft.com/office/drawing/2014/main" id="{CB36BDD1-1443-494C-8A36-5823E81449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9" name="Picture 5">
          <a:extLst>
            <a:ext uri="{FF2B5EF4-FFF2-40B4-BE49-F238E27FC236}">
              <a16:creationId xmlns:a16="http://schemas.microsoft.com/office/drawing/2014/main" id="{5FEA510C-C781-463E-BC40-CBBDB31D8F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0" name="Picture 5">
          <a:extLst>
            <a:ext uri="{FF2B5EF4-FFF2-40B4-BE49-F238E27FC236}">
              <a16:creationId xmlns:a16="http://schemas.microsoft.com/office/drawing/2014/main" id="{779FFC1B-F42A-46F8-9B0D-FEB48C2954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1" name="Picture 5">
          <a:extLst>
            <a:ext uri="{FF2B5EF4-FFF2-40B4-BE49-F238E27FC236}">
              <a16:creationId xmlns:a16="http://schemas.microsoft.com/office/drawing/2014/main" id="{D27DA214-5EED-40D2-A7E5-519A1260D9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2" name="Picture 5">
          <a:extLst>
            <a:ext uri="{FF2B5EF4-FFF2-40B4-BE49-F238E27FC236}">
              <a16:creationId xmlns:a16="http://schemas.microsoft.com/office/drawing/2014/main" id="{ABAF6A19-690C-4885-8D7D-CF54D7EBA7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3" name="Picture 5">
          <a:extLst>
            <a:ext uri="{FF2B5EF4-FFF2-40B4-BE49-F238E27FC236}">
              <a16:creationId xmlns:a16="http://schemas.microsoft.com/office/drawing/2014/main" id="{6B0AE8B3-ABC3-426E-B287-A6319A96EC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4" name="Picture 5">
          <a:extLst>
            <a:ext uri="{FF2B5EF4-FFF2-40B4-BE49-F238E27FC236}">
              <a16:creationId xmlns:a16="http://schemas.microsoft.com/office/drawing/2014/main" id="{5C7C1A88-A876-4041-A9B8-247BC0007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5" name="Picture 5">
          <a:extLst>
            <a:ext uri="{FF2B5EF4-FFF2-40B4-BE49-F238E27FC236}">
              <a16:creationId xmlns:a16="http://schemas.microsoft.com/office/drawing/2014/main" id="{E5646AA8-4310-4699-9F36-117D208E3D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6" name="Picture 5">
          <a:extLst>
            <a:ext uri="{FF2B5EF4-FFF2-40B4-BE49-F238E27FC236}">
              <a16:creationId xmlns:a16="http://schemas.microsoft.com/office/drawing/2014/main" id="{FCF2FF4E-D8FD-4FEC-8DEA-D2F94C3460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7" name="Picture 5">
          <a:extLst>
            <a:ext uri="{FF2B5EF4-FFF2-40B4-BE49-F238E27FC236}">
              <a16:creationId xmlns:a16="http://schemas.microsoft.com/office/drawing/2014/main" id="{5B3E1E8D-B3AC-4E5D-94E2-8A58FABE9B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8" name="Picture 5">
          <a:extLst>
            <a:ext uri="{FF2B5EF4-FFF2-40B4-BE49-F238E27FC236}">
              <a16:creationId xmlns:a16="http://schemas.microsoft.com/office/drawing/2014/main" id="{566F81B4-09B2-4D57-918F-35D6634194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9" name="Picture 5">
          <a:extLst>
            <a:ext uri="{FF2B5EF4-FFF2-40B4-BE49-F238E27FC236}">
              <a16:creationId xmlns:a16="http://schemas.microsoft.com/office/drawing/2014/main" id="{BD9E48FA-329E-43D7-87EA-84C53F6BDE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0" name="Picture 5">
          <a:extLst>
            <a:ext uri="{FF2B5EF4-FFF2-40B4-BE49-F238E27FC236}">
              <a16:creationId xmlns:a16="http://schemas.microsoft.com/office/drawing/2014/main" id="{25AC893B-29E7-498E-94E2-BF1B95B4D5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1" name="Picture 5">
          <a:extLst>
            <a:ext uri="{FF2B5EF4-FFF2-40B4-BE49-F238E27FC236}">
              <a16:creationId xmlns:a16="http://schemas.microsoft.com/office/drawing/2014/main" id="{52417CE3-44CB-46B1-8149-0BC7E9B2AF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2" name="Picture 5">
          <a:extLst>
            <a:ext uri="{FF2B5EF4-FFF2-40B4-BE49-F238E27FC236}">
              <a16:creationId xmlns:a16="http://schemas.microsoft.com/office/drawing/2014/main" id="{1A5478C4-993A-449B-A7BF-473C4E6549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3" name="Picture 5">
          <a:extLst>
            <a:ext uri="{FF2B5EF4-FFF2-40B4-BE49-F238E27FC236}">
              <a16:creationId xmlns:a16="http://schemas.microsoft.com/office/drawing/2014/main" id="{2D5DC58C-0E59-4311-A0E0-60B9BD30E1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4" name="Picture 5">
          <a:extLst>
            <a:ext uri="{FF2B5EF4-FFF2-40B4-BE49-F238E27FC236}">
              <a16:creationId xmlns:a16="http://schemas.microsoft.com/office/drawing/2014/main" id="{C13B3A79-8E74-4CCD-9DA4-3B2E7FE7B3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5" name="Picture 5">
          <a:extLst>
            <a:ext uri="{FF2B5EF4-FFF2-40B4-BE49-F238E27FC236}">
              <a16:creationId xmlns:a16="http://schemas.microsoft.com/office/drawing/2014/main" id="{04CA1E13-72F9-48BB-8215-EFFE14ADDD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6" name="Picture 5">
          <a:extLst>
            <a:ext uri="{FF2B5EF4-FFF2-40B4-BE49-F238E27FC236}">
              <a16:creationId xmlns:a16="http://schemas.microsoft.com/office/drawing/2014/main" id="{6828AE07-439C-47C7-B8A1-129FC82DAC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7" name="Picture 5">
          <a:extLst>
            <a:ext uri="{FF2B5EF4-FFF2-40B4-BE49-F238E27FC236}">
              <a16:creationId xmlns:a16="http://schemas.microsoft.com/office/drawing/2014/main" id="{07ABA2BC-503F-4167-84D9-E0518ECFE2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8" name="Picture 5">
          <a:extLst>
            <a:ext uri="{FF2B5EF4-FFF2-40B4-BE49-F238E27FC236}">
              <a16:creationId xmlns:a16="http://schemas.microsoft.com/office/drawing/2014/main" id="{418F6CFF-FA74-4590-AE4A-6E84913125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9" name="Picture 5">
          <a:extLst>
            <a:ext uri="{FF2B5EF4-FFF2-40B4-BE49-F238E27FC236}">
              <a16:creationId xmlns:a16="http://schemas.microsoft.com/office/drawing/2014/main" id="{BBA9A20F-11F8-46EB-B86B-1198D75C5F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0" name="Picture 5">
          <a:extLst>
            <a:ext uri="{FF2B5EF4-FFF2-40B4-BE49-F238E27FC236}">
              <a16:creationId xmlns:a16="http://schemas.microsoft.com/office/drawing/2014/main" id="{2DD57E29-C0EF-4CC3-B9AC-AC9958B37E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1" name="Picture 5">
          <a:extLst>
            <a:ext uri="{FF2B5EF4-FFF2-40B4-BE49-F238E27FC236}">
              <a16:creationId xmlns:a16="http://schemas.microsoft.com/office/drawing/2014/main" id="{E802AFC8-0252-47E1-A694-CE0C5590C1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2" name="Picture 5">
          <a:extLst>
            <a:ext uri="{FF2B5EF4-FFF2-40B4-BE49-F238E27FC236}">
              <a16:creationId xmlns:a16="http://schemas.microsoft.com/office/drawing/2014/main" id="{EBB6802A-C867-4D34-8597-998530663E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3" name="Picture 5">
          <a:extLst>
            <a:ext uri="{FF2B5EF4-FFF2-40B4-BE49-F238E27FC236}">
              <a16:creationId xmlns:a16="http://schemas.microsoft.com/office/drawing/2014/main" id="{4D5A6651-630D-45E2-B821-04A1BC28FD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4" name="Picture 5">
          <a:extLst>
            <a:ext uri="{FF2B5EF4-FFF2-40B4-BE49-F238E27FC236}">
              <a16:creationId xmlns:a16="http://schemas.microsoft.com/office/drawing/2014/main" id="{4E54F9F7-E0D6-4717-AC94-31980FC32B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5" name="Picture 5">
          <a:extLst>
            <a:ext uri="{FF2B5EF4-FFF2-40B4-BE49-F238E27FC236}">
              <a16:creationId xmlns:a16="http://schemas.microsoft.com/office/drawing/2014/main" id="{D1410E01-9E49-44ED-AF6C-6D2BBCFA18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6" name="Picture 5">
          <a:extLst>
            <a:ext uri="{FF2B5EF4-FFF2-40B4-BE49-F238E27FC236}">
              <a16:creationId xmlns:a16="http://schemas.microsoft.com/office/drawing/2014/main" id="{461E7925-0E72-4160-9953-85ECAE2D20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7" name="Picture 5">
          <a:extLst>
            <a:ext uri="{FF2B5EF4-FFF2-40B4-BE49-F238E27FC236}">
              <a16:creationId xmlns:a16="http://schemas.microsoft.com/office/drawing/2014/main" id="{4C17733F-C084-42B2-B471-68DB7BA5B3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8" name="Picture 5">
          <a:extLst>
            <a:ext uri="{FF2B5EF4-FFF2-40B4-BE49-F238E27FC236}">
              <a16:creationId xmlns:a16="http://schemas.microsoft.com/office/drawing/2014/main" id="{02F54C56-7105-45A7-8DF0-90CCFFAD23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9" name="Picture 5">
          <a:extLst>
            <a:ext uri="{FF2B5EF4-FFF2-40B4-BE49-F238E27FC236}">
              <a16:creationId xmlns:a16="http://schemas.microsoft.com/office/drawing/2014/main" id="{E96AC1C7-C9BB-43F9-A920-D83CBA3DA7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0" name="Picture 5">
          <a:extLst>
            <a:ext uri="{FF2B5EF4-FFF2-40B4-BE49-F238E27FC236}">
              <a16:creationId xmlns:a16="http://schemas.microsoft.com/office/drawing/2014/main" id="{EBA072E0-AC1A-48B4-A7EF-990A50564A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1" name="Picture 5">
          <a:extLst>
            <a:ext uri="{FF2B5EF4-FFF2-40B4-BE49-F238E27FC236}">
              <a16:creationId xmlns:a16="http://schemas.microsoft.com/office/drawing/2014/main" id="{0D787C55-6EA0-4E0E-86D4-797315A79F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2" name="Picture 5">
          <a:extLst>
            <a:ext uri="{FF2B5EF4-FFF2-40B4-BE49-F238E27FC236}">
              <a16:creationId xmlns:a16="http://schemas.microsoft.com/office/drawing/2014/main" id="{58F6FE78-423B-4C31-9E77-64C48E7054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3" name="Picture 5">
          <a:extLst>
            <a:ext uri="{FF2B5EF4-FFF2-40B4-BE49-F238E27FC236}">
              <a16:creationId xmlns:a16="http://schemas.microsoft.com/office/drawing/2014/main" id="{8E55F6D1-B80B-415F-88F4-3CACCBD128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4" name="Picture 5">
          <a:extLst>
            <a:ext uri="{FF2B5EF4-FFF2-40B4-BE49-F238E27FC236}">
              <a16:creationId xmlns:a16="http://schemas.microsoft.com/office/drawing/2014/main" id="{AA307AD1-499C-4F55-9BD3-8025DB5573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5" name="Picture 5">
          <a:extLst>
            <a:ext uri="{FF2B5EF4-FFF2-40B4-BE49-F238E27FC236}">
              <a16:creationId xmlns:a16="http://schemas.microsoft.com/office/drawing/2014/main" id="{8FC1F296-5132-40ED-8C69-63F8710548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6" name="Picture 5">
          <a:extLst>
            <a:ext uri="{FF2B5EF4-FFF2-40B4-BE49-F238E27FC236}">
              <a16:creationId xmlns:a16="http://schemas.microsoft.com/office/drawing/2014/main" id="{394BE6B9-3E0D-4325-91AE-2454A0C6B7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7" name="Picture 5">
          <a:extLst>
            <a:ext uri="{FF2B5EF4-FFF2-40B4-BE49-F238E27FC236}">
              <a16:creationId xmlns:a16="http://schemas.microsoft.com/office/drawing/2014/main" id="{67AE6E0F-AF83-4514-AACF-B2811C3A34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8" name="Picture 5">
          <a:extLst>
            <a:ext uri="{FF2B5EF4-FFF2-40B4-BE49-F238E27FC236}">
              <a16:creationId xmlns:a16="http://schemas.microsoft.com/office/drawing/2014/main" id="{BCEB7EA8-756E-492F-BEC1-B31ED2F78A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9" name="Picture 5">
          <a:extLst>
            <a:ext uri="{FF2B5EF4-FFF2-40B4-BE49-F238E27FC236}">
              <a16:creationId xmlns:a16="http://schemas.microsoft.com/office/drawing/2014/main" id="{D9C7866B-481A-4DBE-90BE-1D9BDB8DBF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0" name="Picture 5">
          <a:extLst>
            <a:ext uri="{FF2B5EF4-FFF2-40B4-BE49-F238E27FC236}">
              <a16:creationId xmlns:a16="http://schemas.microsoft.com/office/drawing/2014/main" id="{EFED6D54-B8B1-42F1-8C4A-8F30DD600C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1" name="Picture 5">
          <a:extLst>
            <a:ext uri="{FF2B5EF4-FFF2-40B4-BE49-F238E27FC236}">
              <a16:creationId xmlns:a16="http://schemas.microsoft.com/office/drawing/2014/main" id="{131A4143-C19B-444D-833E-8363D755C9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2" name="Picture 5">
          <a:extLst>
            <a:ext uri="{FF2B5EF4-FFF2-40B4-BE49-F238E27FC236}">
              <a16:creationId xmlns:a16="http://schemas.microsoft.com/office/drawing/2014/main" id="{3F423A5C-4B56-461C-B8F8-B366130A72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3" name="Picture 5">
          <a:extLst>
            <a:ext uri="{FF2B5EF4-FFF2-40B4-BE49-F238E27FC236}">
              <a16:creationId xmlns:a16="http://schemas.microsoft.com/office/drawing/2014/main" id="{CE64B422-A557-4DE1-B29C-71A44A168F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4" name="Picture 5">
          <a:extLst>
            <a:ext uri="{FF2B5EF4-FFF2-40B4-BE49-F238E27FC236}">
              <a16:creationId xmlns:a16="http://schemas.microsoft.com/office/drawing/2014/main" id="{971E784B-74D6-408B-A26D-17D01A57BD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5" name="Picture 5">
          <a:extLst>
            <a:ext uri="{FF2B5EF4-FFF2-40B4-BE49-F238E27FC236}">
              <a16:creationId xmlns:a16="http://schemas.microsoft.com/office/drawing/2014/main" id="{8AB0D217-98B1-4827-8E97-806F335832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6" name="Picture 5">
          <a:extLst>
            <a:ext uri="{FF2B5EF4-FFF2-40B4-BE49-F238E27FC236}">
              <a16:creationId xmlns:a16="http://schemas.microsoft.com/office/drawing/2014/main" id="{856749ED-D0AD-4AE1-8831-2B5E41D510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7" name="Picture 5">
          <a:extLst>
            <a:ext uri="{FF2B5EF4-FFF2-40B4-BE49-F238E27FC236}">
              <a16:creationId xmlns:a16="http://schemas.microsoft.com/office/drawing/2014/main" id="{4C90B084-4F37-45CD-9098-4AD7FAA2B8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8" name="Picture 5">
          <a:extLst>
            <a:ext uri="{FF2B5EF4-FFF2-40B4-BE49-F238E27FC236}">
              <a16:creationId xmlns:a16="http://schemas.microsoft.com/office/drawing/2014/main" id="{CC3DF638-5EE8-4362-8F38-7A14DD8E2C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9" name="Picture 5">
          <a:extLst>
            <a:ext uri="{FF2B5EF4-FFF2-40B4-BE49-F238E27FC236}">
              <a16:creationId xmlns:a16="http://schemas.microsoft.com/office/drawing/2014/main" id="{0A8B930D-7141-428E-9C74-05014CAA6B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0" name="Picture 5">
          <a:extLst>
            <a:ext uri="{FF2B5EF4-FFF2-40B4-BE49-F238E27FC236}">
              <a16:creationId xmlns:a16="http://schemas.microsoft.com/office/drawing/2014/main" id="{F30E89F0-7E00-4A3C-A6AD-E8F3B70310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1" name="Picture 5">
          <a:extLst>
            <a:ext uri="{FF2B5EF4-FFF2-40B4-BE49-F238E27FC236}">
              <a16:creationId xmlns:a16="http://schemas.microsoft.com/office/drawing/2014/main" id="{5B8225AD-4DBF-44C4-801B-C67E4806E6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2" name="Picture 5">
          <a:extLst>
            <a:ext uri="{FF2B5EF4-FFF2-40B4-BE49-F238E27FC236}">
              <a16:creationId xmlns:a16="http://schemas.microsoft.com/office/drawing/2014/main" id="{AF83A2DA-A5DC-4950-B5CB-8B1A59629A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3" name="Picture 5">
          <a:extLst>
            <a:ext uri="{FF2B5EF4-FFF2-40B4-BE49-F238E27FC236}">
              <a16:creationId xmlns:a16="http://schemas.microsoft.com/office/drawing/2014/main" id="{37506F2C-BF63-4868-9DDA-C11721E896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4" name="Picture 5">
          <a:extLst>
            <a:ext uri="{FF2B5EF4-FFF2-40B4-BE49-F238E27FC236}">
              <a16:creationId xmlns:a16="http://schemas.microsoft.com/office/drawing/2014/main" id="{7FD5BABF-415F-4CCA-8327-8B8D3D641B7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5" name="Picture 5">
          <a:extLst>
            <a:ext uri="{FF2B5EF4-FFF2-40B4-BE49-F238E27FC236}">
              <a16:creationId xmlns:a16="http://schemas.microsoft.com/office/drawing/2014/main" id="{33EF0687-AB70-4AE1-B4B1-422C0CB754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6" name="Picture 5">
          <a:extLst>
            <a:ext uri="{FF2B5EF4-FFF2-40B4-BE49-F238E27FC236}">
              <a16:creationId xmlns:a16="http://schemas.microsoft.com/office/drawing/2014/main" id="{681C4034-E71C-44A2-9FFE-729B01CD33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7" name="Picture 5">
          <a:extLst>
            <a:ext uri="{FF2B5EF4-FFF2-40B4-BE49-F238E27FC236}">
              <a16:creationId xmlns:a16="http://schemas.microsoft.com/office/drawing/2014/main" id="{63F755E7-2491-4482-BAB8-566F727647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8" name="Picture 5">
          <a:extLst>
            <a:ext uri="{FF2B5EF4-FFF2-40B4-BE49-F238E27FC236}">
              <a16:creationId xmlns:a16="http://schemas.microsoft.com/office/drawing/2014/main" id="{C5E14E3B-598A-4A59-A570-23B218431C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9" name="Picture 5">
          <a:extLst>
            <a:ext uri="{FF2B5EF4-FFF2-40B4-BE49-F238E27FC236}">
              <a16:creationId xmlns:a16="http://schemas.microsoft.com/office/drawing/2014/main" id="{B08431E4-8A35-479D-A0E7-DDD37EF7B2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0" name="Picture 5">
          <a:extLst>
            <a:ext uri="{FF2B5EF4-FFF2-40B4-BE49-F238E27FC236}">
              <a16:creationId xmlns:a16="http://schemas.microsoft.com/office/drawing/2014/main" id="{33BB3B69-ACC6-4B3C-BA07-C94FAA50B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1" name="Picture 5">
          <a:extLst>
            <a:ext uri="{FF2B5EF4-FFF2-40B4-BE49-F238E27FC236}">
              <a16:creationId xmlns:a16="http://schemas.microsoft.com/office/drawing/2014/main" id="{05689898-1525-4F81-8077-975D65E341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2" name="Picture 5">
          <a:extLst>
            <a:ext uri="{FF2B5EF4-FFF2-40B4-BE49-F238E27FC236}">
              <a16:creationId xmlns:a16="http://schemas.microsoft.com/office/drawing/2014/main" id="{560D37D7-50D6-46AF-A1DA-5BB26ACC64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3" name="Picture 5">
          <a:extLst>
            <a:ext uri="{FF2B5EF4-FFF2-40B4-BE49-F238E27FC236}">
              <a16:creationId xmlns:a16="http://schemas.microsoft.com/office/drawing/2014/main" id="{015818F6-7C56-44EB-BC4E-2DE54E7F7A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4" name="Picture 5">
          <a:extLst>
            <a:ext uri="{FF2B5EF4-FFF2-40B4-BE49-F238E27FC236}">
              <a16:creationId xmlns:a16="http://schemas.microsoft.com/office/drawing/2014/main" id="{52BF0185-C38F-4736-A7DC-980274FFF4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5" name="Picture 5">
          <a:extLst>
            <a:ext uri="{FF2B5EF4-FFF2-40B4-BE49-F238E27FC236}">
              <a16:creationId xmlns:a16="http://schemas.microsoft.com/office/drawing/2014/main" id="{1E70B225-14C5-44AA-85F2-FC6AF9C8A6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6" name="Picture 5">
          <a:extLst>
            <a:ext uri="{FF2B5EF4-FFF2-40B4-BE49-F238E27FC236}">
              <a16:creationId xmlns:a16="http://schemas.microsoft.com/office/drawing/2014/main" id="{4E89FED4-4CD8-4080-834D-DC71F51DBE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7" name="Picture 5">
          <a:extLst>
            <a:ext uri="{FF2B5EF4-FFF2-40B4-BE49-F238E27FC236}">
              <a16:creationId xmlns:a16="http://schemas.microsoft.com/office/drawing/2014/main" id="{12E3AB57-7F01-4400-9B1F-62D1E5D26D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8" name="Picture 5">
          <a:extLst>
            <a:ext uri="{FF2B5EF4-FFF2-40B4-BE49-F238E27FC236}">
              <a16:creationId xmlns:a16="http://schemas.microsoft.com/office/drawing/2014/main" id="{D13EEC36-F4C2-47EB-8805-49E02F9FC6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9" name="Picture 5">
          <a:extLst>
            <a:ext uri="{FF2B5EF4-FFF2-40B4-BE49-F238E27FC236}">
              <a16:creationId xmlns:a16="http://schemas.microsoft.com/office/drawing/2014/main" id="{862697E4-6295-49A9-9CBA-5186A1647B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0" name="Picture 5">
          <a:extLst>
            <a:ext uri="{FF2B5EF4-FFF2-40B4-BE49-F238E27FC236}">
              <a16:creationId xmlns:a16="http://schemas.microsoft.com/office/drawing/2014/main" id="{48D209BF-697F-4966-B104-722AE1DBF6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1" name="Picture 5">
          <a:extLst>
            <a:ext uri="{FF2B5EF4-FFF2-40B4-BE49-F238E27FC236}">
              <a16:creationId xmlns:a16="http://schemas.microsoft.com/office/drawing/2014/main" id="{0C93662C-5144-49E0-A894-96E4747A1E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2" name="Picture 5">
          <a:extLst>
            <a:ext uri="{FF2B5EF4-FFF2-40B4-BE49-F238E27FC236}">
              <a16:creationId xmlns:a16="http://schemas.microsoft.com/office/drawing/2014/main" id="{3EA70993-821B-4FCE-80FA-7AE96EC0CA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3" name="Picture 5">
          <a:extLst>
            <a:ext uri="{FF2B5EF4-FFF2-40B4-BE49-F238E27FC236}">
              <a16:creationId xmlns:a16="http://schemas.microsoft.com/office/drawing/2014/main" id="{8F8457C2-BD5C-4821-8CF1-DAB1E88D22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4" name="Picture 5">
          <a:extLst>
            <a:ext uri="{FF2B5EF4-FFF2-40B4-BE49-F238E27FC236}">
              <a16:creationId xmlns:a16="http://schemas.microsoft.com/office/drawing/2014/main" id="{86C88D50-7B4D-4D98-A775-CEA17DF184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5" name="Picture 5">
          <a:extLst>
            <a:ext uri="{FF2B5EF4-FFF2-40B4-BE49-F238E27FC236}">
              <a16:creationId xmlns:a16="http://schemas.microsoft.com/office/drawing/2014/main" id="{61A4E949-A4F8-4084-98F3-73E8FBE47D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6" name="Picture 5">
          <a:extLst>
            <a:ext uri="{FF2B5EF4-FFF2-40B4-BE49-F238E27FC236}">
              <a16:creationId xmlns:a16="http://schemas.microsoft.com/office/drawing/2014/main" id="{4054037E-C2E7-417A-95AF-BBAC8E2903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7" name="Picture 5">
          <a:extLst>
            <a:ext uri="{FF2B5EF4-FFF2-40B4-BE49-F238E27FC236}">
              <a16:creationId xmlns:a16="http://schemas.microsoft.com/office/drawing/2014/main" id="{3F45E32D-3814-4841-9B1B-AFB52A636A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8" name="Picture 5">
          <a:extLst>
            <a:ext uri="{FF2B5EF4-FFF2-40B4-BE49-F238E27FC236}">
              <a16:creationId xmlns:a16="http://schemas.microsoft.com/office/drawing/2014/main" id="{AE7E50F7-006C-4D8D-9C5C-AD55352DEC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9" name="Picture 5">
          <a:extLst>
            <a:ext uri="{FF2B5EF4-FFF2-40B4-BE49-F238E27FC236}">
              <a16:creationId xmlns:a16="http://schemas.microsoft.com/office/drawing/2014/main" id="{F4B9CDCA-3E56-4029-8401-7E399F8225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0" name="Picture 5">
          <a:extLst>
            <a:ext uri="{FF2B5EF4-FFF2-40B4-BE49-F238E27FC236}">
              <a16:creationId xmlns:a16="http://schemas.microsoft.com/office/drawing/2014/main" id="{5E2AEB59-9D50-4BF3-9989-9E84121EE8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1" name="Picture 5">
          <a:extLst>
            <a:ext uri="{FF2B5EF4-FFF2-40B4-BE49-F238E27FC236}">
              <a16:creationId xmlns:a16="http://schemas.microsoft.com/office/drawing/2014/main" id="{A4D7113B-C862-4BF9-A8BA-6B3B67A891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2" name="Picture 5">
          <a:extLst>
            <a:ext uri="{FF2B5EF4-FFF2-40B4-BE49-F238E27FC236}">
              <a16:creationId xmlns:a16="http://schemas.microsoft.com/office/drawing/2014/main" id="{0F59C7C6-8505-4797-AE67-23A7F0B4B1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3" name="Picture 5">
          <a:extLst>
            <a:ext uri="{FF2B5EF4-FFF2-40B4-BE49-F238E27FC236}">
              <a16:creationId xmlns:a16="http://schemas.microsoft.com/office/drawing/2014/main" id="{803914CE-870E-4C7F-8C43-8B31896761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4" name="Picture 5">
          <a:extLst>
            <a:ext uri="{FF2B5EF4-FFF2-40B4-BE49-F238E27FC236}">
              <a16:creationId xmlns:a16="http://schemas.microsoft.com/office/drawing/2014/main" id="{575295DE-2FAB-412F-8175-6F781721DC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5" name="Picture 5">
          <a:extLst>
            <a:ext uri="{FF2B5EF4-FFF2-40B4-BE49-F238E27FC236}">
              <a16:creationId xmlns:a16="http://schemas.microsoft.com/office/drawing/2014/main" id="{4A474C99-19B9-48C7-942F-F89C68A66A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6" name="Picture 5">
          <a:extLst>
            <a:ext uri="{FF2B5EF4-FFF2-40B4-BE49-F238E27FC236}">
              <a16:creationId xmlns:a16="http://schemas.microsoft.com/office/drawing/2014/main" id="{BFB76958-E3E9-417D-AC15-EB5B8BEB16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7" name="Picture 5">
          <a:extLst>
            <a:ext uri="{FF2B5EF4-FFF2-40B4-BE49-F238E27FC236}">
              <a16:creationId xmlns:a16="http://schemas.microsoft.com/office/drawing/2014/main" id="{09F62342-4BAF-43B1-9CFD-E2109EF683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8" name="Picture 5">
          <a:extLst>
            <a:ext uri="{FF2B5EF4-FFF2-40B4-BE49-F238E27FC236}">
              <a16:creationId xmlns:a16="http://schemas.microsoft.com/office/drawing/2014/main" id="{F1F21104-709A-4561-B3A3-433171B228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9" name="Picture 5">
          <a:extLst>
            <a:ext uri="{FF2B5EF4-FFF2-40B4-BE49-F238E27FC236}">
              <a16:creationId xmlns:a16="http://schemas.microsoft.com/office/drawing/2014/main" id="{BDC3EC71-87AF-4A0B-8776-C797B0137C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0" name="Picture 5">
          <a:extLst>
            <a:ext uri="{FF2B5EF4-FFF2-40B4-BE49-F238E27FC236}">
              <a16:creationId xmlns:a16="http://schemas.microsoft.com/office/drawing/2014/main" id="{F589DF7F-FCA7-4DA8-A09D-C661E3548D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1" name="Picture 5">
          <a:extLst>
            <a:ext uri="{FF2B5EF4-FFF2-40B4-BE49-F238E27FC236}">
              <a16:creationId xmlns:a16="http://schemas.microsoft.com/office/drawing/2014/main" id="{07EE4511-C17F-4B3E-AD71-92C8E1AD44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2" name="Picture 5">
          <a:extLst>
            <a:ext uri="{FF2B5EF4-FFF2-40B4-BE49-F238E27FC236}">
              <a16:creationId xmlns:a16="http://schemas.microsoft.com/office/drawing/2014/main" id="{E1A601BA-FF4C-406A-A4B2-E97395BDB1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3" name="Picture 5">
          <a:extLst>
            <a:ext uri="{FF2B5EF4-FFF2-40B4-BE49-F238E27FC236}">
              <a16:creationId xmlns:a16="http://schemas.microsoft.com/office/drawing/2014/main" id="{E95F705A-4916-4C59-A44A-3641C35906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4" name="Picture 5">
          <a:extLst>
            <a:ext uri="{FF2B5EF4-FFF2-40B4-BE49-F238E27FC236}">
              <a16:creationId xmlns:a16="http://schemas.microsoft.com/office/drawing/2014/main" id="{84530D89-1E77-4097-9DC6-26FCC8CE75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5" name="Picture 5">
          <a:extLst>
            <a:ext uri="{FF2B5EF4-FFF2-40B4-BE49-F238E27FC236}">
              <a16:creationId xmlns:a16="http://schemas.microsoft.com/office/drawing/2014/main" id="{C0251E0D-6765-4612-81E9-6647B7A21C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6" name="Picture 5">
          <a:extLst>
            <a:ext uri="{FF2B5EF4-FFF2-40B4-BE49-F238E27FC236}">
              <a16:creationId xmlns:a16="http://schemas.microsoft.com/office/drawing/2014/main" id="{A9B6CC43-48B8-4C0F-ACE7-A231A9E2D7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7" name="Picture 5">
          <a:extLst>
            <a:ext uri="{FF2B5EF4-FFF2-40B4-BE49-F238E27FC236}">
              <a16:creationId xmlns:a16="http://schemas.microsoft.com/office/drawing/2014/main" id="{198B4B7C-CBC3-4AEC-A650-A6C5362D72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8" name="Picture 5">
          <a:extLst>
            <a:ext uri="{FF2B5EF4-FFF2-40B4-BE49-F238E27FC236}">
              <a16:creationId xmlns:a16="http://schemas.microsoft.com/office/drawing/2014/main" id="{48F970FD-0C75-40E3-9855-016A047F3B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9" name="Picture 5">
          <a:extLst>
            <a:ext uri="{FF2B5EF4-FFF2-40B4-BE49-F238E27FC236}">
              <a16:creationId xmlns:a16="http://schemas.microsoft.com/office/drawing/2014/main" id="{056E27CC-7A36-4823-9FE9-9454F90D4F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0" name="Picture 5">
          <a:extLst>
            <a:ext uri="{FF2B5EF4-FFF2-40B4-BE49-F238E27FC236}">
              <a16:creationId xmlns:a16="http://schemas.microsoft.com/office/drawing/2014/main" id="{7C15D4E5-0B7B-4717-A207-878BEFB3D6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1" name="Picture 5">
          <a:extLst>
            <a:ext uri="{FF2B5EF4-FFF2-40B4-BE49-F238E27FC236}">
              <a16:creationId xmlns:a16="http://schemas.microsoft.com/office/drawing/2014/main" id="{ED20E08C-A307-44A6-AD07-DB9D5F0864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2" name="Picture 5">
          <a:extLst>
            <a:ext uri="{FF2B5EF4-FFF2-40B4-BE49-F238E27FC236}">
              <a16:creationId xmlns:a16="http://schemas.microsoft.com/office/drawing/2014/main" id="{9ECEABB2-3660-4752-914E-2EE827E86D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3" name="Picture 5">
          <a:extLst>
            <a:ext uri="{FF2B5EF4-FFF2-40B4-BE49-F238E27FC236}">
              <a16:creationId xmlns:a16="http://schemas.microsoft.com/office/drawing/2014/main" id="{CA15B47F-3442-438F-AC93-9974F11222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4" name="Picture 5">
          <a:extLst>
            <a:ext uri="{FF2B5EF4-FFF2-40B4-BE49-F238E27FC236}">
              <a16:creationId xmlns:a16="http://schemas.microsoft.com/office/drawing/2014/main" id="{163563A2-2A4C-4C65-8C95-AFA6171E2C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5" name="Picture 5">
          <a:extLst>
            <a:ext uri="{FF2B5EF4-FFF2-40B4-BE49-F238E27FC236}">
              <a16:creationId xmlns:a16="http://schemas.microsoft.com/office/drawing/2014/main" id="{B1D8D33B-DE90-4C15-8023-31F458D395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6" name="Picture 5">
          <a:extLst>
            <a:ext uri="{FF2B5EF4-FFF2-40B4-BE49-F238E27FC236}">
              <a16:creationId xmlns:a16="http://schemas.microsoft.com/office/drawing/2014/main" id="{AE45DEEA-69AC-43AD-A0AC-AF3AEC5B25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7" name="Picture 5">
          <a:extLst>
            <a:ext uri="{FF2B5EF4-FFF2-40B4-BE49-F238E27FC236}">
              <a16:creationId xmlns:a16="http://schemas.microsoft.com/office/drawing/2014/main" id="{62A03DB6-B1D8-450F-AFCB-76CCF07752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8" name="Picture 5">
          <a:extLst>
            <a:ext uri="{FF2B5EF4-FFF2-40B4-BE49-F238E27FC236}">
              <a16:creationId xmlns:a16="http://schemas.microsoft.com/office/drawing/2014/main" id="{F6EA6FDA-C7D5-4EBF-8DF3-AC009ED948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9" name="Picture 5">
          <a:extLst>
            <a:ext uri="{FF2B5EF4-FFF2-40B4-BE49-F238E27FC236}">
              <a16:creationId xmlns:a16="http://schemas.microsoft.com/office/drawing/2014/main" id="{7D8162C6-2824-4434-B2F1-A60CEBC8FF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0" name="Picture 5">
          <a:extLst>
            <a:ext uri="{FF2B5EF4-FFF2-40B4-BE49-F238E27FC236}">
              <a16:creationId xmlns:a16="http://schemas.microsoft.com/office/drawing/2014/main" id="{6B38CDB6-4C6A-4794-8707-2BADFFF773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1" name="Picture 5">
          <a:extLst>
            <a:ext uri="{FF2B5EF4-FFF2-40B4-BE49-F238E27FC236}">
              <a16:creationId xmlns:a16="http://schemas.microsoft.com/office/drawing/2014/main" id="{A2D1CD72-CA20-492E-BD2C-E61479B230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2" name="Picture 5">
          <a:extLst>
            <a:ext uri="{FF2B5EF4-FFF2-40B4-BE49-F238E27FC236}">
              <a16:creationId xmlns:a16="http://schemas.microsoft.com/office/drawing/2014/main" id="{ED336F3A-6023-45AF-8206-75D56EC89E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3" name="Picture 5">
          <a:extLst>
            <a:ext uri="{FF2B5EF4-FFF2-40B4-BE49-F238E27FC236}">
              <a16:creationId xmlns:a16="http://schemas.microsoft.com/office/drawing/2014/main" id="{FF9371F9-F4C8-4B94-8B35-44137D53D7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4" name="Picture 5">
          <a:extLst>
            <a:ext uri="{FF2B5EF4-FFF2-40B4-BE49-F238E27FC236}">
              <a16:creationId xmlns:a16="http://schemas.microsoft.com/office/drawing/2014/main" id="{A8AE1B66-EC73-48C2-9E08-65AD45CDFD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5" name="Picture 5">
          <a:extLst>
            <a:ext uri="{FF2B5EF4-FFF2-40B4-BE49-F238E27FC236}">
              <a16:creationId xmlns:a16="http://schemas.microsoft.com/office/drawing/2014/main" id="{35A544A0-96A4-4071-B978-F64F54A60A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6" name="Picture 5">
          <a:extLst>
            <a:ext uri="{FF2B5EF4-FFF2-40B4-BE49-F238E27FC236}">
              <a16:creationId xmlns:a16="http://schemas.microsoft.com/office/drawing/2014/main" id="{FD143619-1CD8-4FC8-8B1B-5047AEF4AA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7" name="Picture 5">
          <a:extLst>
            <a:ext uri="{FF2B5EF4-FFF2-40B4-BE49-F238E27FC236}">
              <a16:creationId xmlns:a16="http://schemas.microsoft.com/office/drawing/2014/main" id="{78534DAB-EA7C-46CA-B681-7CE25DCDCE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8" name="Picture 5">
          <a:extLst>
            <a:ext uri="{FF2B5EF4-FFF2-40B4-BE49-F238E27FC236}">
              <a16:creationId xmlns:a16="http://schemas.microsoft.com/office/drawing/2014/main" id="{DD2C3574-F947-4A80-ACC3-6C05C69D8C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9" name="Picture 5">
          <a:extLst>
            <a:ext uri="{FF2B5EF4-FFF2-40B4-BE49-F238E27FC236}">
              <a16:creationId xmlns:a16="http://schemas.microsoft.com/office/drawing/2014/main" id="{5E30FF1F-00DF-4456-8EAF-C31BBB072E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0" name="Picture 5">
          <a:extLst>
            <a:ext uri="{FF2B5EF4-FFF2-40B4-BE49-F238E27FC236}">
              <a16:creationId xmlns:a16="http://schemas.microsoft.com/office/drawing/2014/main" id="{1ABA0842-A260-437B-A00C-1615B9F769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1" name="Picture 5">
          <a:extLst>
            <a:ext uri="{FF2B5EF4-FFF2-40B4-BE49-F238E27FC236}">
              <a16:creationId xmlns:a16="http://schemas.microsoft.com/office/drawing/2014/main" id="{530F02D5-B16A-49F1-9EA7-A81267EDB1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2" name="Picture 5">
          <a:extLst>
            <a:ext uri="{FF2B5EF4-FFF2-40B4-BE49-F238E27FC236}">
              <a16:creationId xmlns:a16="http://schemas.microsoft.com/office/drawing/2014/main" id="{9F98CCD4-457C-4F1E-86BC-8B46062D8E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3" name="Picture 5">
          <a:extLst>
            <a:ext uri="{FF2B5EF4-FFF2-40B4-BE49-F238E27FC236}">
              <a16:creationId xmlns:a16="http://schemas.microsoft.com/office/drawing/2014/main" id="{478A6C50-A91F-48D3-89B1-84A0B2F60A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4" name="Picture 5">
          <a:extLst>
            <a:ext uri="{FF2B5EF4-FFF2-40B4-BE49-F238E27FC236}">
              <a16:creationId xmlns:a16="http://schemas.microsoft.com/office/drawing/2014/main" id="{A87367CC-B598-496F-BF90-F87B97E4C3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5" name="Picture 5">
          <a:extLst>
            <a:ext uri="{FF2B5EF4-FFF2-40B4-BE49-F238E27FC236}">
              <a16:creationId xmlns:a16="http://schemas.microsoft.com/office/drawing/2014/main" id="{487D11F7-15B1-4CEE-A4CE-8DD3679D17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6" name="Picture 5">
          <a:extLst>
            <a:ext uri="{FF2B5EF4-FFF2-40B4-BE49-F238E27FC236}">
              <a16:creationId xmlns:a16="http://schemas.microsoft.com/office/drawing/2014/main" id="{27D583EC-AE89-4640-B9BB-15CF444DA5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7" name="Picture 5">
          <a:extLst>
            <a:ext uri="{FF2B5EF4-FFF2-40B4-BE49-F238E27FC236}">
              <a16:creationId xmlns:a16="http://schemas.microsoft.com/office/drawing/2014/main" id="{F777820F-7E24-455D-BD02-878E6A0591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8" name="Picture 5">
          <a:extLst>
            <a:ext uri="{FF2B5EF4-FFF2-40B4-BE49-F238E27FC236}">
              <a16:creationId xmlns:a16="http://schemas.microsoft.com/office/drawing/2014/main" id="{81A7D5E3-9BC4-468D-8E57-0E1EB9BA6A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9" name="Picture 5">
          <a:extLst>
            <a:ext uri="{FF2B5EF4-FFF2-40B4-BE49-F238E27FC236}">
              <a16:creationId xmlns:a16="http://schemas.microsoft.com/office/drawing/2014/main" id="{E35DA86F-7F3E-4865-B5A8-0904B9B87D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0" name="Picture 5">
          <a:extLst>
            <a:ext uri="{FF2B5EF4-FFF2-40B4-BE49-F238E27FC236}">
              <a16:creationId xmlns:a16="http://schemas.microsoft.com/office/drawing/2014/main" id="{49F280FA-5760-40B5-9CCB-B395D2AFF9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1" name="Picture 5">
          <a:extLst>
            <a:ext uri="{FF2B5EF4-FFF2-40B4-BE49-F238E27FC236}">
              <a16:creationId xmlns:a16="http://schemas.microsoft.com/office/drawing/2014/main" id="{76D4929B-EB1D-4ECB-B757-3BCACBCBF4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2" name="Picture 5">
          <a:extLst>
            <a:ext uri="{FF2B5EF4-FFF2-40B4-BE49-F238E27FC236}">
              <a16:creationId xmlns:a16="http://schemas.microsoft.com/office/drawing/2014/main" id="{430EA0CE-8555-4861-9DE3-28BBB076BD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3" name="Picture 5">
          <a:extLst>
            <a:ext uri="{FF2B5EF4-FFF2-40B4-BE49-F238E27FC236}">
              <a16:creationId xmlns:a16="http://schemas.microsoft.com/office/drawing/2014/main" id="{00263B28-971C-4EFE-90EE-3B564F7BF6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4" name="Picture 5">
          <a:extLst>
            <a:ext uri="{FF2B5EF4-FFF2-40B4-BE49-F238E27FC236}">
              <a16:creationId xmlns:a16="http://schemas.microsoft.com/office/drawing/2014/main" id="{3D338A94-A86D-477D-9DEF-A698E8AA60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5" name="Picture 5">
          <a:extLst>
            <a:ext uri="{FF2B5EF4-FFF2-40B4-BE49-F238E27FC236}">
              <a16:creationId xmlns:a16="http://schemas.microsoft.com/office/drawing/2014/main" id="{9E411FDC-D8C5-4A7A-A423-AF17070285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6" name="Picture 5">
          <a:extLst>
            <a:ext uri="{FF2B5EF4-FFF2-40B4-BE49-F238E27FC236}">
              <a16:creationId xmlns:a16="http://schemas.microsoft.com/office/drawing/2014/main" id="{4AD0996E-0807-493C-AC82-4AD7F3CE7F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7" name="Picture 5">
          <a:extLst>
            <a:ext uri="{FF2B5EF4-FFF2-40B4-BE49-F238E27FC236}">
              <a16:creationId xmlns:a16="http://schemas.microsoft.com/office/drawing/2014/main" id="{B9F0F311-3797-422E-86FD-9703B70CED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8" name="Picture 5">
          <a:extLst>
            <a:ext uri="{FF2B5EF4-FFF2-40B4-BE49-F238E27FC236}">
              <a16:creationId xmlns:a16="http://schemas.microsoft.com/office/drawing/2014/main" id="{017532F2-BE3F-4DC7-A930-6D1C47C55D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9" name="Picture 5">
          <a:extLst>
            <a:ext uri="{FF2B5EF4-FFF2-40B4-BE49-F238E27FC236}">
              <a16:creationId xmlns:a16="http://schemas.microsoft.com/office/drawing/2014/main" id="{BA02FE25-0EE7-4C0F-98C6-9E15D4CD32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0" name="Picture 5">
          <a:extLst>
            <a:ext uri="{FF2B5EF4-FFF2-40B4-BE49-F238E27FC236}">
              <a16:creationId xmlns:a16="http://schemas.microsoft.com/office/drawing/2014/main" id="{A38B108A-D123-4048-8704-97BB6B0801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1" name="Picture 5">
          <a:extLst>
            <a:ext uri="{FF2B5EF4-FFF2-40B4-BE49-F238E27FC236}">
              <a16:creationId xmlns:a16="http://schemas.microsoft.com/office/drawing/2014/main" id="{ECAD8C9A-AB1B-4C8F-9B74-6E4AB09C1E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2" name="Picture 5">
          <a:extLst>
            <a:ext uri="{FF2B5EF4-FFF2-40B4-BE49-F238E27FC236}">
              <a16:creationId xmlns:a16="http://schemas.microsoft.com/office/drawing/2014/main" id="{19E682E7-4B1C-4E96-A2F3-C172737766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3" name="Picture 5">
          <a:extLst>
            <a:ext uri="{FF2B5EF4-FFF2-40B4-BE49-F238E27FC236}">
              <a16:creationId xmlns:a16="http://schemas.microsoft.com/office/drawing/2014/main" id="{E92A6C84-C49F-467D-B44E-681CA7FC26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4" name="Picture 5">
          <a:extLst>
            <a:ext uri="{FF2B5EF4-FFF2-40B4-BE49-F238E27FC236}">
              <a16:creationId xmlns:a16="http://schemas.microsoft.com/office/drawing/2014/main" id="{496ABB83-F03F-4494-95C8-02AB95640B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5" name="Picture 5">
          <a:extLst>
            <a:ext uri="{FF2B5EF4-FFF2-40B4-BE49-F238E27FC236}">
              <a16:creationId xmlns:a16="http://schemas.microsoft.com/office/drawing/2014/main" id="{61FECD9F-A360-4F83-B1EC-EF02F2A1FD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6" name="Picture 5">
          <a:extLst>
            <a:ext uri="{FF2B5EF4-FFF2-40B4-BE49-F238E27FC236}">
              <a16:creationId xmlns:a16="http://schemas.microsoft.com/office/drawing/2014/main" id="{5114CF72-62A2-4FE0-99B9-5F110E2948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7" name="Picture 5">
          <a:extLst>
            <a:ext uri="{FF2B5EF4-FFF2-40B4-BE49-F238E27FC236}">
              <a16:creationId xmlns:a16="http://schemas.microsoft.com/office/drawing/2014/main" id="{3E85F892-E1A3-479C-AB98-8EBF97EB66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8" name="Picture 5">
          <a:extLst>
            <a:ext uri="{FF2B5EF4-FFF2-40B4-BE49-F238E27FC236}">
              <a16:creationId xmlns:a16="http://schemas.microsoft.com/office/drawing/2014/main" id="{B57125DF-0157-4CE1-BF04-7706088B1B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9" name="Picture 5">
          <a:extLst>
            <a:ext uri="{FF2B5EF4-FFF2-40B4-BE49-F238E27FC236}">
              <a16:creationId xmlns:a16="http://schemas.microsoft.com/office/drawing/2014/main" id="{C69ACEC0-4019-4AA1-823F-41F2DFA1317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60" name="Picture 5">
          <a:extLst>
            <a:ext uri="{FF2B5EF4-FFF2-40B4-BE49-F238E27FC236}">
              <a16:creationId xmlns:a16="http://schemas.microsoft.com/office/drawing/2014/main" id="{DE8ED0CB-7249-418C-B652-A7C63FF87F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61" name="Picture 5">
          <a:extLst>
            <a:ext uri="{FF2B5EF4-FFF2-40B4-BE49-F238E27FC236}">
              <a16:creationId xmlns:a16="http://schemas.microsoft.com/office/drawing/2014/main" id="{07C5E96C-FF44-43FD-B99D-2872A8CF44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2D0B3-FCCB-4D21-A4AD-37A8EDE04CA2}">
  <dimension ref="A1:U50"/>
  <sheetViews>
    <sheetView zoomScale="85" zoomScaleNormal="85" workbookViewId="0">
      <pane ySplit="8" topLeftCell="A15" activePane="bottomLeft" state="frozen"/>
      <selection pane="bottomLeft" activeCell="Q15" sqref="Q15"/>
    </sheetView>
  </sheetViews>
  <sheetFormatPr defaultRowHeight="14.5" x14ac:dyDescent="0.35"/>
  <cols>
    <col min="3" max="3" width="63" bestFit="1" customWidth="1"/>
    <col min="4" max="5" width="13.81640625" customWidth="1"/>
    <col min="6" max="6" width="3.1796875" style="60" customWidth="1"/>
    <col min="7" max="7" width="13.81640625" customWidth="1"/>
    <col min="8" max="8" width="3.1796875" style="60" customWidth="1"/>
    <col min="10" max="11" width="13.81640625" customWidth="1"/>
    <col min="12" max="12" width="3.81640625" customWidth="1"/>
    <col min="13" max="13" width="13.81640625" customWidth="1"/>
    <col min="14" max="14" width="4.1796875" customWidth="1"/>
  </cols>
  <sheetData>
    <row r="1" spans="1:21" s="3" customFormat="1" ht="12.5" x14ac:dyDescent="0.25"/>
    <row r="2" spans="1:21" s="3" customFormat="1" ht="12.5" x14ac:dyDescent="0.25"/>
    <row r="3" spans="1:21" s="3" customFormat="1" ht="12.5" x14ac:dyDescent="0.25"/>
    <row r="4" spans="1:21" s="3" customFormat="1" ht="12.5" x14ac:dyDescent="0.25"/>
    <row r="5" spans="1:21" s="3" customFormat="1" ht="15.5" x14ac:dyDescent="0.35">
      <c r="A5" s="122" t="s">
        <v>0</v>
      </c>
      <c r="B5" s="122"/>
      <c r="C5" s="122"/>
      <c r="D5" s="122"/>
      <c r="E5" s="122"/>
      <c r="F5" s="122"/>
      <c r="G5" s="122"/>
      <c r="H5" s="122"/>
    </row>
    <row r="6" spans="1:21" ht="15" thickBot="1" x14ac:dyDescent="0.4"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5" thickBot="1" x14ac:dyDescent="0.4">
      <c r="D7" s="155" t="s">
        <v>84</v>
      </c>
      <c r="E7" s="156"/>
      <c r="F7" s="156"/>
      <c r="G7" s="157"/>
      <c r="J7" s="150" t="s">
        <v>85</v>
      </c>
      <c r="K7" s="151"/>
      <c r="L7" s="151"/>
      <c r="M7" s="152"/>
      <c r="N7" s="60"/>
    </row>
    <row r="8" spans="1:21" x14ac:dyDescent="0.35">
      <c r="D8" s="48">
        <f>'Activiteitenbegroting 2026'!C10</f>
        <v>2026</v>
      </c>
      <c r="E8" s="48">
        <f>+D8+1</f>
        <v>2027</v>
      </c>
      <c r="F8" s="62"/>
      <c r="G8" s="48">
        <f>IF(E8=2028,"",2028)</f>
        <v>2028</v>
      </c>
      <c r="J8" s="48">
        <f>+D8</f>
        <v>2026</v>
      </c>
      <c r="K8" s="48">
        <f>+J8+1</f>
        <v>2027</v>
      </c>
      <c r="L8" s="62"/>
      <c r="M8" s="48">
        <f>IF(K8=2028,"",2028)</f>
        <v>2028</v>
      </c>
      <c r="N8" s="60"/>
    </row>
    <row r="9" spans="1:21" x14ac:dyDescent="0.35">
      <c r="C9" s="6" t="s">
        <v>1</v>
      </c>
      <c r="L9" s="60"/>
      <c r="N9" s="60"/>
    </row>
    <row r="10" spans="1:21" x14ac:dyDescent="0.35">
      <c r="C10" s="3" t="str">
        <f>'Activiteitenbegroting 2026'!A25</f>
        <v>Functie 1; Typ hier de functie-benaming.</v>
      </c>
      <c r="D10" s="52">
        <f>'Activiteitenbegroting 2026'!K25</f>
        <v>0</v>
      </c>
      <c r="E10" s="52">
        <f>'Activiteitenbegroting 2027'!K25</f>
        <v>0</v>
      </c>
      <c r="F10" s="61">
        <f>+D10-E10</f>
        <v>0</v>
      </c>
      <c r="G10" s="52">
        <f>'Activiteitenbegroting 2028'!K25</f>
        <v>0</v>
      </c>
      <c r="H10" s="61">
        <f>+E10-G10</f>
        <v>0</v>
      </c>
      <c r="J10" s="52">
        <f>'Activiteitenbegroting 2026'!W25</f>
        <v>0</v>
      </c>
      <c r="K10" s="52">
        <f>'Activiteitenbegroting 2027'!Y25</f>
        <v>0</v>
      </c>
      <c r="L10" s="61">
        <f>+J10-K10</f>
        <v>0</v>
      </c>
      <c r="M10" s="52">
        <f>'Activiteitenbegroting 2028'!AA25</f>
        <v>0</v>
      </c>
      <c r="N10" s="61">
        <f>+K10-M10</f>
        <v>0</v>
      </c>
    </row>
    <row r="11" spans="1:21" x14ac:dyDescent="0.35">
      <c r="C11" s="3" t="str">
        <f>'Activiteitenbegroting 2026'!A26</f>
        <v>Functie 2; Typ hier de functie-benaming.</v>
      </c>
      <c r="D11" s="52">
        <f>'Activiteitenbegroting 2026'!K26</f>
        <v>0</v>
      </c>
      <c r="E11" s="52">
        <f>'Activiteitenbegroting 2027'!K26</f>
        <v>0</v>
      </c>
      <c r="F11" s="61">
        <f t="shared" ref="F11:F44" si="0">+D11-E11</f>
        <v>0</v>
      </c>
      <c r="G11" s="52">
        <f>'Activiteitenbegroting 2028'!K26</f>
        <v>0</v>
      </c>
      <c r="H11" s="61">
        <f t="shared" ref="H11:H44" si="1">+E11-G11</f>
        <v>0</v>
      </c>
      <c r="J11" s="52">
        <f>'Activiteitenbegroting 2026'!W26</f>
        <v>0</v>
      </c>
      <c r="K11" s="52">
        <f>'Activiteitenbegroting 2027'!Y26</f>
        <v>0</v>
      </c>
      <c r="L11" s="61">
        <f t="shared" ref="L11:L19" si="2">+J11-K11</f>
        <v>0</v>
      </c>
      <c r="M11" s="52">
        <f>'Activiteitenbegroting 2028'!AA26</f>
        <v>0</v>
      </c>
      <c r="N11" s="61">
        <f t="shared" ref="N11:N19" si="3">+K11-M11</f>
        <v>0</v>
      </c>
    </row>
    <row r="12" spans="1:21" x14ac:dyDescent="0.35">
      <c r="C12" s="3" t="str">
        <f>'Activiteitenbegroting 2026'!A27</f>
        <v>Functie 3; Typ hier de functie-benaming.</v>
      </c>
      <c r="D12" s="52">
        <f>'Activiteitenbegroting 2026'!K27</f>
        <v>0</v>
      </c>
      <c r="E12" s="52">
        <f>'Activiteitenbegroting 2027'!K27</f>
        <v>0</v>
      </c>
      <c r="F12" s="61">
        <f t="shared" si="0"/>
        <v>0</v>
      </c>
      <c r="G12" s="52">
        <f>'Activiteitenbegroting 2028'!K27</f>
        <v>0</v>
      </c>
      <c r="H12" s="61">
        <f t="shared" si="1"/>
        <v>0</v>
      </c>
      <c r="J12" s="52">
        <f>'Activiteitenbegroting 2026'!W27</f>
        <v>0</v>
      </c>
      <c r="K12" s="52">
        <f>'Activiteitenbegroting 2027'!Y27</f>
        <v>0</v>
      </c>
      <c r="L12" s="61">
        <f t="shared" si="2"/>
        <v>0</v>
      </c>
      <c r="M12" s="52">
        <f>'Activiteitenbegroting 2028'!AA27</f>
        <v>0</v>
      </c>
      <c r="N12" s="61">
        <f t="shared" si="3"/>
        <v>0</v>
      </c>
    </row>
    <row r="13" spans="1:21" x14ac:dyDescent="0.35">
      <c r="C13" s="3" t="str">
        <f>'Activiteitenbegroting 2026'!A28</f>
        <v>Functie 4; Typ hier de functie-benaming.</v>
      </c>
      <c r="D13" s="52">
        <f>'Activiteitenbegroting 2026'!K28</f>
        <v>0</v>
      </c>
      <c r="E13" s="52">
        <f>'Activiteitenbegroting 2027'!K28</f>
        <v>0</v>
      </c>
      <c r="F13" s="61">
        <f t="shared" si="0"/>
        <v>0</v>
      </c>
      <c r="G13" s="52">
        <f>'Activiteitenbegroting 2028'!K28</f>
        <v>0</v>
      </c>
      <c r="H13" s="61">
        <f t="shared" si="1"/>
        <v>0</v>
      </c>
      <c r="J13" s="52">
        <f>'Activiteitenbegroting 2026'!W28</f>
        <v>0</v>
      </c>
      <c r="K13" s="52">
        <f>'Activiteitenbegroting 2027'!Y28</f>
        <v>0</v>
      </c>
      <c r="L13" s="61">
        <f t="shared" si="2"/>
        <v>0</v>
      </c>
      <c r="M13" s="52">
        <f>'Activiteitenbegroting 2028'!AA28</f>
        <v>0</v>
      </c>
      <c r="N13" s="61">
        <f t="shared" si="3"/>
        <v>0</v>
      </c>
    </row>
    <row r="14" spans="1:21" x14ac:dyDescent="0.35">
      <c r="C14" s="3" t="str">
        <f>'Activiteitenbegroting 2026'!A29</f>
        <v>Functie 5; Typ hier de functie-benaming.</v>
      </c>
      <c r="D14" s="52">
        <f>'Activiteitenbegroting 2026'!K29</f>
        <v>0</v>
      </c>
      <c r="E14" s="52">
        <f>'Activiteitenbegroting 2027'!K29</f>
        <v>0</v>
      </c>
      <c r="F14" s="61">
        <f t="shared" si="0"/>
        <v>0</v>
      </c>
      <c r="G14" s="52">
        <f>'Activiteitenbegroting 2028'!K29</f>
        <v>0</v>
      </c>
      <c r="H14" s="61">
        <f t="shared" si="1"/>
        <v>0</v>
      </c>
      <c r="J14" s="52">
        <f>'Activiteitenbegroting 2026'!W29</f>
        <v>0</v>
      </c>
      <c r="K14" s="52">
        <f>'Activiteitenbegroting 2027'!Y29</f>
        <v>0</v>
      </c>
      <c r="L14" s="61">
        <f t="shared" si="2"/>
        <v>0</v>
      </c>
      <c r="M14" s="52">
        <f>'Activiteitenbegroting 2028'!AA29</f>
        <v>0</v>
      </c>
      <c r="N14" s="61">
        <f t="shared" si="3"/>
        <v>0</v>
      </c>
    </row>
    <row r="15" spans="1:21" x14ac:dyDescent="0.35">
      <c r="C15" s="3" t="str">
        <f>'Activiteitenbegroting 2026'!A30</f>
        <v>Functie 6; Typ hier de functie-benaming.</v>
      </c>
      <c r="D15" s="52">
        <f>'Activiteitenbegroting 2026'!K30</f>
        <v>0</v>
      </c>
      <c r="E15" s="52">
        <f>'Activiteitenbegroting 2027'!K30</f>
        <v>0</v>
      </c>
      <c r="F15" s="61">
        <f t="shared" si="0"/>
        <v>0</v>
      </c>
      <c r="G15" s="52">
        <f>'Activiteitenbegroting 2028'!K30</f>
        <v>0</v>
      </c>
      <c r="H15" s="61">
        <f t="shared" si="1"/>
        <v>0</v>
      </c>
      <c r="J15" s="52">
        <f>'Activiteitenbegroting 2026'!W30</f>
        <v>0</v>
      </c>
      <c r="K15" s="52">
        <f>'Activiteitenbegroting 2027'!Y30</f>
        <v>0</v>
      </c>
      <c r="L15" s="61">
        <f t="shared" si="2"/>
        <v>0</v>
      </c>
      <c r="M15" s="52">
        <f>'Activiteitenbegroting 2028'!AA30</f>
        <v>0</v>
      </c>
      <c r="N15" s="61">
        <f t="shared" si="3"/>
        <v>0</v>
      </c>
    </row>
    <row r="16" spans="1:21" x14ac:dyDescent="0.35">
      <c r="C16" s="3" t="str">
        <f>'Activiteitenbegroting 2026'!A31</f>
        <v>Functie 7; Typ hier de functie-benaming.</v>
      </c>
      <c r="D16" s="52">
        <f>'Activiteitenbegroting 2026'!K31</f>
        <v>0</v>
      </c>
      <c r="E16" s="52">
        <f>'Activiteitenbegroting 2027'!K31</f>
        <v>0</v>
      </c>
      <c r="F16" s="61">
        <f t="shared" si="0"/>
        <v>0</v>
      </c>
      <c r="G16" s="52">
        <f>'Activiteitenbegroting 2028'!K31</f>
        <v>0</v>
      </c>
      <c r="H16" s="61">
        <f t="shared" si="1"/>
        <v>0</v>
      </c>
      <c r="J16" s="52">
        <f>'Activiteitenbegroting 2026'!W31</f>
        <v>0</v>
      </c>
      <c r="K16" s="52">
        <f>'Activiteitenbegroting 2027'!Y31</f>
        <v>0</v>
      </c>
      <c r="L16" s="61">
        <f t="shared" si="2"/>
        <v>0</v>
      </c>
      <c r="M16" s="52">
        <f>'Activiteitenbegroting 2028'!AA31</f>
        <v>0</v>
      </c>
      <c r="N16" s="61">
        <f t="shared" si="3"/>
        <v>0</v>
      </c>
    </row>
    <row r="17" spans="3:14" x14ac:dyDescent="0.35">
      <c r="C17" s="3" t="str">
        <f>'Activiteitenbegroting 2026'!A32</f>
        <v>Functie 8; Typ hier de functie-benaming.</v>
      </c>
      <c r="D17" s="52">
        <f>'Activiteitenbegroting 2026'!K32</f>
        <v>0</v>
      </c>
      <c r="E17" s="52">
        <f>'Activiteitenbegroting 2027'!K32</f>
        <v>0</v>
      </c>
      <c r="F17" s="61">
        <f t="shared" si="0"/>
        <v>0</v>
      </c>
      <c r="G17" s="52">
        <f>'Activiteitenbegroting 2028'!K32</f>
        <v>0</v>
      </c>
      <c r="H17" s="61">
        <f t="shared" si="1"/>
        <v>0</v>
      </c>
      <c r="J17" s="52">
        <f>'Activiteitenbegroting 2026'!W32</f>
        <v>0</v>
      </c>
      <c r="K17" s="52">
        <f>'Activiteitenbegroting 2027'!Y32</f>
        <v>0</v>
      </c>
      <c r="L17" s="61">
        <f t="shared" si="2"/>
        <v>0</v>
      </c>
      <c r="M17" s="52">
        <f>'Activiteitenbegroting 2028'!AA32</f>
        <v>0</v>
      </c>
      <c r="N17" s="61">
        <f t="shared" si="3"/>
        <v>0</v>
      </c>
    </row>
    <row r="18" spans="3:14" x14ac:dyDescent="0.35">
      <c r="C18" s="3" t="str">
        <f>'Activiteitenbegroting 2026'!A33</f>
        <v>Functie 9; Typ hier de functie-benaming.</v>
      </c>
      <c r="D18" s="52">
        <f>'Activiteitenbegroting 2026'!K33</f>
        <v>0</v>
      </c>
      <c r="E18" s="52">
        <f>'Activiteitenbegroting 2027'!K33</f>
        <v>0</v>
      </c>
      <c r="F18" s="61">
        <f t="shared" si="0"/>
        <v>0</v>
      </c>
      <c r="G18" s="52">
        <f>'Activiteitenbegroting 2028'!K33</f>
        <v>0</v>
      </c>
      <c r="H18" s="61">
        <f t="shared" si="1"/>
        <v>0</v>
      </c>
      <c r="J18" s="52">
        <f>'Activiteitenbegroting 2026'!W33</f>
        <v>0</v>
      </c>
      <c r="K18" s="52">
        <f>'Activiteitenbegroting 2027'!Y33</f>
        <v>0</v>
      </c>
      <c r="L18" s="61">
        <f t="shared" si="2"/>
        <v>0</v>
      </c>
      <c r="M18" s="52">
        <f>'Activiteitenbegroting 2028'!AA33</f>
        <v>0</v>
      </c>
      <c r="N18" s="61">
        <f t="shared" si="3"/>
        <v>0</v>
      </c>
    </row>
    <row r="19" spans="3:14" x14ac:dyDescent="0.35">
      <c r="C19" s="3" t="str">
        <f>'Activiteitenbegroting 2026'!A34</f>
        <v>Functie 10; Typ hier de functie-benaming.</v>
      </c>
      <c r="D19" s="52">
        <f>'Activiteitenbegroting 2026'!K34</f>
        <v>0</v>
      </c>
      <c r="E19" s="52">
        <f>'Activiteitenbegroting 2027'!K34</f>
        <v>0</v>
      </c>
      <c r="F19" s="61">
        <f t="shared" si="0"/>
        <v>0</v>
      </c>
      <c r="G19" s="52">
        <f>'Activiteitenbegroting 2028'!K34</f>
        <v>0</v>
      </c>
      <c r="H19" s="61">
        <f t="shared" si="1"/>
        <v>0</v>
      </c>
      <c r="J19" s="52">
        <f>'Activiteitenbegroting 2026'!W34</f>
        <v>0</v>
      </c>
      <c r="K19" s="52">
        <f>'Activiteitenbegroting 2027'!Y34</f>
        <v>0</v>
      </c>
      <c r="L19" s="61">
        <f t="shared" si="2"/>
        <v>0</v>
      </c>
      <c r="M19" s="52">
        <f>'Activiteitenbegroting 2028'!AA34</f>
        <v>0</v>
      </c>
      <c r="N19" s="61">
        <f t="shared" si="3"/>
        <v>0</v>
      </c>
    </row>
    <row r="20" spans="3:14" ht="15" thickBot="1" x14ac:dyDescent="0.4">
      <c r="C20" s="7" t="s">
        <v>2</v>
      </c>
      <c r="D20" s="74">
        <f>SUM(D10:D19)</f>
        <v>0</v>
      </c>
      <c r="E20" s="74">
        <f t="shared" ref="E20:H20" si="4">SUM(E10:E19)</f>
        <v>0</v>
      </c>
      <c r="F20" s="61">
        <f t="shared" si="4"/>
        <v>0</v>
      </c>
      <c r="G20" s="74">
        <f t="shared" si="4"/>
        <v>0</v>
      </c>
      <c r="H20" s="61">
        <f t="shared" si="4"/>
        <v>0</v>
      </c>
      <c r="J20" s="74">
        <f>SUM(J10:J19)</f>
        <v>0</v>
      </c>
      <c r="K20" s="74">
        <f t="shared" ref="K20:N20" si="5">SUM(K10:K19)</f>
        <v>0</v>
      </c>
      <c r="L20" s="61">
        <f t="shared" si="5"/>
        <v>0</v>
      </c>
      <c r="M20" s="74">
        <f t="shared" si="5"/>
        <v>0</v>
      </c>
      <c r="N20" s="61">
        <f t="shared" si="5"/>
        <v>0</v>
      </c>
    </row>
    <row r="21" spans="3:14" ht="15" thickTop="1" x14ac:dyDescent="0.35">
      <c r="D21" s="52"/>
      <c r="E21" s="52"/>
      <c r="F21" s="61"/>
      <c r="G21" s="52"/>
      <c r="H21" s="61"/>
      <c r="J21" s="52"/>
      <c r="K21" s="52"/>
      <c r="L21" s="61"/>
      <c r="M21" s="52"/>
      <c r="N21" s="61"/>
    </row>
    <row r="22" spans="3:14" x14ac:dyDescent="0.35">
      <c r="C22" s="3" t="s">
        <v>3</v>
      </c>
      <c r="D22" s="53">
        <f>'Activiteitenbegroting 2026'!K38</f>
        <v>0</v>
      </c>
      <c r="E22" s="53">
        <f>'Activiteitenbegroting 2027'!K38</f>
        <v>0</v>
      </c>
      <c r="F22" s="61">
        <f t="shared" si="0"/>
        <v>0</v>
      </c>
      <c r="G22" s="52">
        <f>'Activiteitenbegroting 2028'!K38</f>
        <v>0</v>
      </c>
      <c r="H22" s="61">
        <f t="shared" si="1"/>
        <v>0</v>
      </c>
      <c r="J22" s="53">
        <f>'Activiteitenbegroting 2026'!W38</f>
        <v>0</v>
      </c>
      <c r="K22" s="53">
        <f>'Activiteitenbegroting 2027'!Y38</f>
        <v>0</v>
      </c>
      <c r="L22" s="61">
        <f>+J22-K22</f>
        <v>0</v>
      </c>
      <c r="M22" s="52">
        <f>'Activiteitenbegroting 2028'!AA38</f>
        <v>0</v>
      </c>
      <c r="N22" s="61">
        <f>+K22-M22</f>
        <v>0</v>
      </c>
    </row>
    <row r="23" spans="3:14" x14ac:dyDescent="0.35">
      <c r="C23" s="3" t="s">
        <v>4</v>
      </c>
      <c r="D23" s="53">
        <f>'Activiteitenbegroting 2026'!K39</f>
        <v>0</v>
      </c>
      <c r="E23" s="53">
        <f>'Activiteitenbegroting 2027'!K39</f>
        <v>0</v>
      </c>
      <c r="F23" s="61">
        <f t="shared" si="0"/>
        <v>0</v>
      </c>
      <c r="G23" s="52">
        <f>'Activiteitenbegroting 2028'!K39</f>
        <v>0</v>
      </c>
      <c r="H23" s="61">
        <f t="shared" si="1"/>
        <v>0</v>
      </c>
      <c r="J23" s="53">
        <f>'Activiteitenbegroting 2026'!W39</f>
        <v>0</v>
      </c>
      <c r="K23" s="53">
        <f>'Activiteitenbegroting 2027'!Y39</f>
        <v>0</v>
      </c>
      <c r="L23" s="61">
        <f t="shared" ref="L23:L29" si="6">+J23-K23</f>
        <v>0</v>
      </c>
      <c r="M23" s="52">
        <f>'Activiteitenbegroting 2028'!AA39</f>
        <v>0</v>
      </c>
      <c r="N23" s="61">
        <f t="shared" ref="N23:N29" si="7">+K23-M23</f>
        <v>0</v>
      </c>
    </row>
    <row r="24" spans="3:14" x14ac:dyDescent="0.35">
      <c r="C24" s="3" t="s">
        <v>5</v>
      </c>
      <c r="D24" s="53">
        <f>'Activiteitenbegroting 2026'!K40</f>
        <v>0</v>
      </c>
      <c r="E24" s="53">
        <f>'Activiteitenbegroting 2027'!K40</f>
        <v>0</v>
      </c>
      <c r="F24" s="61">
        <f t="shared" si="0"/>
        <v>0</v>
      </c>
      <c r="G24" s="52">
        <f>'Activiteitenbegroting 2028'!K40</f>
        <v>0</v>
      </c>
      <c r="H24" s="61">
        <f t="shared" si="1"/>
        <v>0</v>
      </c>
      <c r="J24" s="53">
        <f>'Activiteitenbegroting 2026'!W40</f>
        <v>0</v>
      </c>
      <c r="K24" s="53">
        <f>'Activiteitenbegroting 2027'!Y40</f>
        <v>0</v>
      </c>
      <c r="L24" s="61">
        <f t="shared" si="6"/>
        <v>0</v>
      </c>
      <c r="M24" s="52">
        <f>'Activiteitenbegroting 2028'!AA40</f>
        <v>0</v>
      </c>
      <c r="N24" s="61">
        <f t="shared" si="7"/>
        <v>0</v>
      </c>
    </row>
    <row r="25" spans="3:14" x14ac:dyDescent="0.35">
      <c r="C25" s="3" t="s">
        <v>6</v>
      </c>
      <c r="D25" s="53">
        <f>'Activiteitenbegroting 2026'!K41</f>
        <v>0</v>
      </c>
      <c r="E25" s="53">
        <f>'Activiteitenbegroting 2027'!K41</f>
        <v>0</v>
      </c>
      <c r="F25" s="61">
        <f t="shared" si="0"/>
        <v>0</v>
      </c>
      <c r="G25" s="52">
        <f>'Activiteitenbegroting 2028'!K41</f>
        <v>0</v>
      </c>
      <c r="H25" s="61">
        <f t="shared" si="1"/>
        <v>0</v>
      </c>
      <c r="J25" s="53">
        <f>'Activiteitenbegroting 2026'!W41</f>
        <v>0</v>
      </c>
      <c r="K25" s="53">
        <f>'Activiteitenbegroting 2027'!Y41</f>
        <v>0</v>
      </c>
      <c r="L25" s="61">
        <f t="shared" si="6"/>
        <v>0</v>
      </c>
      <c r="M25" s="52">
        <f>'Activiteitenbegroting 2028'!AA41</f>
        <v>0</v>
      </c>
      <c r="N25" s="61">
        <f t="shared" si="7"/>
        <v>0</v>
      </c>
    </row>
    <row r="26" spans="3:14" x14ac:dyDescent="0.35">
      <c r="C26" s="3" t="s">
        <v>7</v>
      </c>
      <c r="D26" s="53">
        <f>'Activiteitenbegroting 2026'!K42</f>
        <v>0</v>
      </c>
      <c r="E26" s="53">
        <f>'Activiteitenbegroting 2027'!K42</f>
        <v>0</v>
      </c>
      <c r="F26" s="61">
        <f t="shared" si="0"/>
        <v>0</v>
      </c>
      <c r="G26" s="52">
        <f>'Activiteitenbegroting 2028'!K42</f>
        <v>0</v>
      </c>
      <c r="H26" s="61">
        <f t="shared" si="1"/>
        <v>0</v>
      </c>
      <c r="J26" s="53">
        <f>'Activiteitenbegroting 2026'!W42</f>
        <v>0</v>
      </c>
      <c r="K26" s="53">
        <f>'Activiteitenbegroting 2027'!Y42</f>
        <v>0</v>
      </c>
      <c r="L26" s="61">
        <f t="shared" si="6"/>
        <v>0</v>
      </c>
      <c r="M26" s="52">
        <f>'Activiteitenbegroting 2028'!AA42</f>
        <v>0</v>
      </c>
      <c r="N26" s="61">
        <f t="shared" si="7"/>
        <v>0</v>
      </c>
    </row>
    <row r="27" spans="3:14" x14ac:dyDescent="0.35">
      <c r="C27" s="3" t="s">
        <v>8</v>
      </c>
      <c r="D27" s="53">
        <f>'Activiteitenbegroting 2026'!K43</f>
        <v>0</v>
      </c>
      <c r="E27" s="53">
        <f>'Activiteitenbegroting 2027'!K43</f>
        <v>0</v>
      </c>
      <c r="F27" s="61">
        <f t="shared" si="0"/>
        <v>0</v>
      </c>
      <c r="G27" s="52">
        <f>'Activiteitenbegroting 2028'!K43</f>
        <v>0</v>
      </c>
      <c r="H27" s="61">
        <f t="shared" si="1"/>
        <v>0</v>
      </c>
      <c r="J27" s="53">
        <f>'Activiteitenbegroting 2026'!W43</f>
        <v>0</v>
      </c>
      <c r="K27" s="53">
        <f>'Activiteitenbegroting 2027'!Y43</f>
        <v>0</v>
      </c>
      <c r="L27" s="61">
        <f t="shared" si="6"/>
        <v>0</v>
      </c>
      <c r="M27" s="52">
        <f>'Activiteitenbegroting 2028'!AA43</f>
        <v>0</v>
      </c>
      <c r="N27" s="61">
        <f t="shared" si="7"/>
        <v>0</v>
      </c>
    </row>
    <row r="28" spans="3:14" x14ac:dyDescent="0.35">
      <c r="C28" s="3" t="s">
        <v>9</v>
      </c>
      <c r="D28" s="53">
        <f>'Activiteitenbegroting 2026'!K44</f>
        <v>0</v>
      </c>
      <c r="E28" s="53">
        <f>'Activiteitenbegroting 2027'!K44</f>
        <v>0</v>
      </c>
      <c r="F28" s="61">
        <f t="shared" si="0"/>
        <v>0</v>
      </c>
      <c r="G28" s="52">
        <f>'Activiteitenbegroting 2028'!K44</f>
        <v>0</v>
      </c>
      <c r="H28" s="61">
        <f t="shared" si="1"/>
        <v>0</v>
      </c>
      <c r="J28" s="53">
        <f>'Activiteitenbegroting 2026'!W44</f>
        <v>0</v>
      </c>
      <c r="K28" s="53">
        <f>'Activiteitenbegroting 2027'!Y44</f>
        <v>0</v>
      </c>
      <c r="L28" s="61">
        <f t="shared" si="6"/>
        <v>0</v>
      </c>
      <c r="M28" s="52">
        <f>'Activiteitenbegroting 2028'!AA44</f>
        <v>0</v>
      </c>
      <c r="N28" s="61">
        <f t="shared" si="7"/>
        <v>0</v>
      </c>
    </row>
    <row r="29" spans="3:14" x14ac:dyDescent="0.35">
      <c r="C29" s="3" t="s">
        <v>10</v>
      </c>
      <c r="D29" s="53">
        <f>'Activiteitenbegroting 2026'!K45</f>
        <v>0</v>
      </c>
      <c r="E29" s="53">
        <f>'Activiteitenbegroting 2027'!K45</f>
        <v>0</v>
      </c>
      <c r="F29" s="61">
        <f t="shared" si="0"/>
        <v>0</v>
      </c>
      <c r="G29" s="52">
        <f>'Activiteitenbegroting 2028'!K45</f>
        <v>0</v>
      </c>
      <c r="H29" s="61">
        <f t="shared" si="1"/>
        <v>0</v>
      </c>
      <c r="J29" s="53">
        <f>'Activiteitenbegroting 2026'!W45</f>
        <v>0</v>
      </c>
      <c r="K29" s="53">
        <f>'Activiteitenbegroting 2027'!Y45</f>
        <v>0</v>
      </c>
      <c r="L29" s="61">
        <f t="shared" si="6"/>
        <v>0</v>
      </c>
      <c r="M29" s="52">
        <f>'Activiteitenbegroting 2028'!AA45</f>
        <v>0</v>
      </c>
      <c r="N29" s="61">
        <f t="shared" si="7"/>
        <v>0</v>
      </c>
    </row>
    <row r="30" spans="3:14" x14ac:dyDescent="0.35">
      <c r="C30" s="55" t="s">
        <v>11</v>
      </c>
      <c r="D30" s="56">
        <f>SUM(D22:D29)</f>
        <v>0</v>
      </c>
      <c r="E30" s="56">
        <f>SUM(E22:E29)</f>
        <v>0</v>
      </c>
      <c r="F30" s="61">
        <f>SUM(F22:F29)</f>
        <v>0</v>
      </c>
      <c r="G30" s="56">
        <f>SUM(G22:G29)</f>
        <v>0</v>
      </c>
      <c r="H30" s="61">
        <f>SUM(H22:H29)</f>
        <v>0</v>
      </c>
      <c r="J30" s="56">
        <f>SUM(J22:J29)</f>
        <v>0</v>
      </c>
      <c r="K30" s="56">
        <f>SUM(K22:K29)</f>
        <v>0</v>
      </c>
      <c r="L30" s="61">
        <f>SUM(L22:L29)</f>
        <v>0</v>
      </c>
      <c r="M30" s="56">
        <f>SUM(M22:M29)</f>
        <v>0</v>
      </c>
      <c r="N30" s="61">
        <f>SUM(N22:N29)</f>
        <v>0</v>
      </c>
    </row>
    <row r="31" spans="3:14" x14ac:dyDescent="0.35">
      <c r="D31" s="53"/>
      <c r="E31" s="52"/>
      <c r="F31" s="61"/>
      <c r="G31" s="52"/>
      <c r="H31" s="61"/>
      <c r="J31" s="53"/>
      <c r="K31" s="52"/>
      <c r="L31" s="61"/>
      <c r="M31" s="52"/>
      <c r="N31" s="61"/>
    </row>
    <row r="32" spans="3:14" x14ac:dyDescent="0.35">
      <c r="C32" s="3" t="s">
        <v>12</v>
      </c>
      <c r="D32" s="59">
        <f>'Activiteitenbegroting 2026'!K49</f>
        <v>0</v>
      </c>
      <c r="E32" s="59">
        <f>'Activiteitenbegroting 2027'!K49</f>
        <v>0</v>
      </c>
      <c r="F32" s="61">
        <f t="shared" si="0"/>
        <v>0</v>
      </c>
      <c r="G32" s="59">
        <f>'Activiteitenbegroting 2028'!K49</f>
        <v>0</v>
      </c>
      <c r="H32" s="61">
        <f t="shared" si="1"/>
        <v>0</v>
      </c>
      <c r="J32" s="59">
        <f>'Activiteitenbegroting 2026'!W49</f>
        <v>0</v>
      </c>
      <c r="K32" s="59">
        <f>'Activiteitenbegroting 2027'!Y49</f>
        <v>0</v>
      </c>
      <c r="L32" s="61">
        <f t="shared" ref="L32:L36" si="8">+J32-K32</f>
        <v>0</v>
      </c>
      <c r="M32" s="59">
        <f>'Activiteitenbegroting 2028'!AA49</f>
        <v>0</v>
      </c>
      <c r="N32" s="61">
        <f t="shared" ref="N32:N36" si="9">+K32-M32</f>
        <v>0</v>
      </c>
    </row>
    <row r="33" spans="3:14" x14ac:dyDescent="0.35">
      <c r="C33" s="3" t="s">
        <v>13</v>
      </c>
      <c r="D33" s="59">
        <f>'Activiteitenbegroting 2026'!K50</f>
        <v>0</v>
      </c>
      <c r="E33" s="59">
        <f>'Activiteitenbegroting 2027'!K50</f>
        <v>0</v>
      </c>
      <c r="F33" s="61">
        <f t="shared" si="0"/>
        <v>0</v>
      </c>
      <c r="G33" s="59">
        <f>'Activiteitenbegroting 2028'!K50</f>
        <v>0</v>
      </c>
      <c r="H33" s="61">
        <f t="shared" si="1"/>
        <v>0</v>
      </c>
      <c r="J33" s="59">
        <f>'Activiteitenbegroting 2026'!W50</f>
        <v>0</v>
      </c>
      <c r="K33" s="59">
        <f>'Activiteitenbegroting 2027'!Y50</f>
        <v>0</v>
      </c>
      <c r="L33" s="61">
        <f t="shared" si="8"/>
        <v>0</v>
      </c>
      <c r="M33" s="59">
        <f>'Activiteitenbegroting 2028'!AA50</f>
        <v>0</v>
      </c>
      <c r="N33" s="61">
        <f t="shared" si="9"/>
        <v>0</v>
      </c>
    </row>
    <row r="34" spans="3:14" x14ac:dyDescent="0.35">
      <c r="C34" s="3" t="s">
        <v>14</v>
      </c>
      <c r="D34" s="59">
        <f>'Activiteitenbegroting 2026'!K51</f>
        <v>0</v>
      </c>
      <c r="E34" s="59">
        <f>'Activiteitenbegroting 2027'!K51</f>
        <v>0</v>
      </c>
      <c r="F34" s="61">
        <f t="shared" si="0"/>
        <v>0</v>
      </c>
      <c r="G34" s="59">
        <f>'Activiteitenbegroting 2028'!K51</f>
        <v>0</v>
      </c>
      <c r="H34" s="61">
        <f t="shared" si="1"/>
        <v>0</v>
      </c>
      <c r="J34" s="59">
        <f>'Activiteitenbegroting 2026'!W51</f>
        <v>0</v>
      </c>
      <c r="K34" s="59">
        <f>'Activiteitenbegroting 2027'!Y51</f>
        <v>0</v>
      </c>
      <c r="L34" s="61">
        <f t="shared" si="8"/>
        <v>0</v>
      </c>
      <c r="M34" s="59">
        <f>'Activiteitenbegroting 2028'!AA51</f>
        <v>0</v>
      </c>
      <c r="N34" s="61">
        <f t="shared" si="9"/>
        <v>0</v>
      </c>
    </row>
    <row r="35" spans="3:14" x14ac:dyDescent="0.35">
      <c r="C35" s="3" t="s">
        <v>9</v>
      </c>
      <c r="D35" s="59">
        <f>'Activiteitenbegroting 2026'!K52</f>
        <v>0</v>
      </c>
      <c r="E35" s="59">
        <f>'Activiteitenbegroting 2027'!K52</f>
        <v>0</v>
      </c>
      <c r="F35" s="61">
        <f t="shared" si="0"/>
        <v>0</v>
      </c>
      <c r="G35" s="59">
        <f>'Activiteitenbegroting 2028'!K52</f>
        <v>0</v>
      </c>
      <c r="H35" s="61">
        <f t="shared" si="1"/>
        <v>0</v>
      </c>
      <c r="J35" s="59">
        <f>'Activiteitenbegroting 2026'!W52</f>
        <v>0</v>
      </c>
      <c r="K35" s="59">
        <f>'Activiteitenbegroting 2027'!Y52</f>
        <v>0</v>
      </c>
      <c r="L35" s="61">
        <f t="shared" si="8"/>
        <v>0</v>
      </c>
      <c r="M35" s="59">
        <f>'Activiteitenbegroting 2028'!AA52</f>
        <v>0</v>
      </c>
      <c r="N35" s="61">
        <f t="shared" si="9"/>
        <v>0</v>
      </c>
    </row>
    <row r="36" spans="3:14" x14ac:dyDescent="0.35">
      <c r="C36" s="3" t="s">
        <v>15</v>
      </c>
      <c r="D36" s="59">
        <f>'Activiteitenbegroting 2026'!K53</f>
        <v>0</v>
      </c>
      <c r="E36" s="59">
        <f>'Activiteitenbegroting 2027'!K53</f>
        <v>0</v>
      </c>
      <c r="F36" s="61">
        <f t="shared" si="0"/>
        <v>0</v>
      </c>
      <c r="G36" s="59">
        <f>'Activiteitenbegroting 2028'!K53</f>
        <v>0</v>
      </c>
      <c r="H36" s="61">
        <f t="shared" si="1"/>
        <v>0</v>
      </c>
      <c r="J36" s="59">
        <f>'Activiteitenbegroting 2026'!W53</f>
        <v>0</v>
      </c>
      <c r="K36" s="59">
        <f>'Activiteitenbegroting 2027'!Y53</f>
        <v>0</v>
      </c>
      <c r="L36" s="61">
        <f t="shared" si="8"/>
        <v>0</v>
      </c>
      <c r="M36" s="59">
        <f>'Activiteitenbegroting 2028'!AA53</f>
        <v>0</v>
      </c>
      <c r="N36" s="61">
        <f t="shared" si="9"/>
        <v>0</v>
      </c>
    </row>
    <row r="37" spans="3:14" x14ac:dyDescent="0.35">
      <c r="C37" s="55" t="s">
        <v>16</v>
      </c>
      <c r="D37" s="56">
        <f>SUM(D32:D36)</f>
        <v>0</v>
      </c>
      <c r="E37" s="56">
        <f t="shared" ref="E37:G37" si="10">SUM(E32:E36)</f>
        <v>0</v>
      </c>
      <c r="F37" s="61">
        <f t="shared" si="10"/>
        <v>0</v>
      </c>
      <c r="G37" s="56">
        <f t="shared" si="10"/>
        <v>0</v>
      </c>
      <c r="H37" s="61">
        <f>SUM(H32:H36)</f>
        <v>0</v>
      </c>
      <c r="J37" s="56">
        <f>SUM(J32:J36)</f>
        <v>0</v>
      </c>
      <c r="K37" s="56">
        <f t="shared" ref="K37:M37" si="11">SUM(K32:K36)</f>
        <v>0</v>
      </c>
      <c r="L37" s="61">
        <f t="shared" si="11"/>
        <v>0</v>
      </c>
      <c r="M37" s="56">
        <f t="shared" si="11"/>
        <v>0</v>
      </c>
      <c r="N37" s="61">
        <f>SUM(N32:N36)</f>
        <v>0</v>
      </c>
    </row>
    <row r="38" spans="3:14" x14ac:dyDescent="0.35">
      <c r="C38" s="55"/>
      <c r="D38" s="56"/>
      <c r="E38" s="54"/>
      <c r="F38" s="61"/>
      <c r="G38" s="54"/>
      <c r="H38" s="61"/>
      <c r="J38" s="56"/>
      <c r="K38" s="54"/>
      <c r="L38" s="61"/>
      <c r="M38" s="54"/>
      <c r="N38" s="61"/>
    </row>
    <row r="39" spans="3:14" x14ac:dyDescent="0.35">
      <c r="C39" s="55" t="s">
        <v>17</v>
      </c>
      <c r="D39" s="56">
        <f>'Activiteitenbegroting 2026'!K71</f>
        <v>0</v>
      </c>
      <c r="E39" s="56">
        <f>'Activiteitenbegroting 2027'!K71</f>
        <v>0</v>
      </c>
      <c r="F39" s="61">
        <f t="shared" si="0"/>
        <v>0</v>
      </c>
      <c r="G39" s="56">
        <f>'Activiteitenbegroting 2028'!K71</f>
        <v>0</v>
      </c>
      <c r="H39" s="61">
        <f t="shared" si="1"/>
        <v>0</v>
      </c>
      <c r="J39" s="56">
        <f>'Activiteitenbegroting 2026'!W71</f>
        <v>0</v>
      </c>
      <c r="K39" s="56">
        <f>'Activiteitenbegroting 2027'!Y71</f>
        <v>0</v>
      </c>
      <c r="L39" s="61">
        <f t="shared" ref="L39" si="12">+J39-K39</f>
        <v>0</v>
      </c>
      <c r="M39" s="56">
        <f>'Activiteitenbegroting 2028'!AA71</f>
        <v>0</v>
      </c>
      <c r="N39" s="61">
        <f t="shared" ref="N39" si="13">+K39-M39</f>
        <v>0</v>
      </c>
    </row>
    <row r="40" spans="3:14" x14ac:dyDescent="0.35">
      <c r="C40" s="45"/>
      <c r="D40" s="72"/>
      <c r="E40" s="73"/>
      <c r="F40" s="61"/>
      <c r="G40" s="73"/>
      <c r="H40" s="61"/>
      <c r="J40" s="72"/>
      <c r="K40" s="73"/>
      <c r="L40" s="61"/>
      <c r="M40" s="73"/>
      <c r="N40" s="61"/>
    </row>
    <row r="41" spans="3:14" ht="15" thickBot="1" x14ac:dyDescent="0.4">
      <c r="C41" s="57" t="s">
        <v>18</v>
      </c>
      <c r="D41" s="58">
        <f>+D30+D37+D39</f>
        <v>0</v>
      </c>
      <c r="E41" s="58">
        <f t="shared" ref="E41:H41" si="14">+E30+E37+E39</f>
        <v>0</v>
      </c>
      <c r="F41" s="61">
        <f t="shared" si="14"/>
        <v>0</v>
      </c>
      <c r="G41" s="58">
        <f t="shared" si="14"/>
        <v>0</v>
      </c>
      <c r="H41" s="61">
        <f t="shared" si="14"/>
        <v>0</v>
      </c>
      <c r="J41" s="107">
        <f>+J30+J37+J39</f>
        <v>0</v>
      </c>
      <c r="K41" s="107">
        <f t="shared" ref="K41:N41" si="15">+K30+K37+K39</f>
        <v>0</v>
      </c>
      <c r="L41" s="61">
        <f t="shared" si="15"/>
        <v>0</v>
      </c>
      <c r="M41" s="107">
        <f t="shared" si="15"/>
        <v>0</v>
      </c>
      <c r="N41" s="61">
        <f t="shared" si="15"/>
        <v>0</v>
      </c>
    </row>
    <row r="42" spans="3:14" ht="15" thickTop="1" x14ac:dyDescent="0.35">
      <c r="C42" s="2"/>
      <c r="D42" s="52"/>
      <c r="E42" s="52"/>
      <c r="F42" s="61"/>
      <c r="G42" s="52"/>
      <c r="H42" s="61"/>
      <c r="J42" s="52"/>
      <c r="K42" s="52"/>
      <c r="L42" s="61"/>
      <c r="M42" s="52"/>
      <c r="N42" s="61"/>
    </row>
    <row r="43" spans="3:14" x14ac:dyDescent="0.35">
      <c r="C43" s="3" t="s">
        <v>19</v>
      </c>
      <c r="D43" s="52">
        <f>-'Activiteitenbegroting 2026'!K81</f>
        <v>0</v>
      </c>
      <c r="E43" s="52">
        <f>-'Activiteitenbegroting 2027'!K81</f>
        <v>0</v>
      </c>
      <c r="F43" s="61">
        <f t="shared" si="0"/>
        <v>0</v>
      </c>
      <c r="G43" s="52">
        <f>-'Activiteitenbegroting 2028'!K81</f>
        <v>0</v>
      </c>
      <c r="H43" s="61">
        <f t="shared" si="1"/>
        <v>0</v>
      </c>
      <c r="J43" s="52">
        <f>-'Activiteitenbegroting 2026'!W81</f>
        <v>0</v>
      </c>
      <c r="K43" s="52">
        <f>-'Activiteitenbegroting 2027'!Y81</f>
        <v>0</v>
      </c>
      <c r="L43" s="61">
        <f t="shared" ref="L43:L44" si="16">+J43-K43</f>
        <v>0</v>
      </c>
      <c r="M43" s="52">
        <f>-'Activiteitenbegroting 2028'!AA81</f>
        <v>0</v>
      </c>
      <c r="N43" s="61">
        <f t="shared" ref="N43:N44" si="17">+K43-M43</f>
        <v>0</v>
      </c>
    </row>
    <row r="44" spans="3:14" x14ac:dyDescent="0.35">
      <c r="C44" s="3" t="s">
        <v>20</v>
      </c>
      <c r="D44" s="52">
        <f>-'Activiteitenbegroting 2026'!K89</f>
        <v>0</v>
      </c>
      <c r="E44" s="52">
        <f>-'Activiteitenbegroting 2027'!K89</f>
        <v>0</v>
      </c>
      <c r="F44" s="61">
        <f t="shared" si="0"/>
        <v>0</v>
      </c>
      <c r="G44" s="52">
        <f>-'Activiteitenbegroting 2028'!K89</f>
        <v>0</v>
      </c>
      <c r="H44" s="61">
        <f t="shared" si="1"/>
        <v>0</v>
      </c>
      <c r="J44" s="52">
        <f>-'Activiteitenbegroting 2026'!W89</f>
        <v>0</v>
      </c>
      <c r="K44" s="52">
        <f>-'Activiteitenbegroting 2027'!Y89</f>
        <v>0</v>
      </c>
      <c r="L44" s="61">
        <f t="shared" si="16"/>
        <v>0</v>
      </c>
      <c r="M44" s="52">
        <f>-'Activiteitenbegroting 2028'!AA89</f>
        <v>0</v>
      </c>
      <c r="N44" s="61">
        <f t="shared" si="17"/>
        <v>0</v>
      </c>
    </row>
    <row r="45" spans="3:14" ht="15" thickBot="1" x14ac:dyDescent="0.4">
      <c r="C45" s="57" t="s">
        <v>21</v>
      </c>
      <c r="D45" s="58">
        <f>SUM(D42:D44)</f>
        <v>0</v>
      </c>
      <c r="E45" s="58">
        <f>SUM(E42:E44)</f>
        <v>0</v>
      </c>
      <c r="F45" s="61">
        <f>SUM(F42:F44)</f>
        <v>0</v>
      </c>
      <c r="G45" s="58">
        <f>SUM(G42:G44)</f>
        <v>0</v>
      </c>
      <c r="H45" s="61">
        <f>SUM(H42:H44)</f>
        <v>0</v>
      </c>
      <c r="J45" s="107">
        <f>SUM(J42:J44)</f>
        <v>0</v>
      </c>
      <c r="K45" s="107">
        <f>SUM(K42:K44)</f>
        <v>0</v>
      </c>
      <c r="L45" s="61">
        <f>SUM(L42:L44)</f>
        <v>0</v>
      </c>
      <c r="M45" s="107">
        <f>SUM(M42:M44)</f>
        <v>0</v>
      </c>
      <c r="N45" s="61">
        <f>SUM(N42:N44)</f>
        <v>0</v>
      </c>
    </row>
    <row r="46" spans="3:14" ht="15" thickTop="1" x14ac:dyDescent="0.35">
      <c r="D46" s="52"/>
      <c r="E46" s="52"/>
      <c r="F46" s="61"/>
      <c r="G46" s="52"/>
      <c r="H46" s="61"/>
      <c r="J46" s="52"/>
      <c r="K46" s="52"/>
      <c r="L46" s="61"/>
      <c r="M46" s="52"/>
      <c r="N46" s="61"/>
    </row>
    <row r="47" spans="3:14" ht="16" thickBot="1" x14ac:dyDescent="0.4">
      <c r="C47" s="75" t="s">
        <v>22</v>
      </c>
      <c r="D47" s="76">
        <f>+D20+D41+D45</f>
        <v>0</v>
      </c>
      <c r="E47" s="76">
        <f>+E20+E41+E45</f>
        <v>0</v>
      </c>
      <c r="F47" s="77">
        <f>+F20+F41+F45</f>
        <v>0</v>
      </c>
      <c r="G47" s="76">
        <f>+G20+G41+G45</f>
        <v>0</v>
      </c>
      <c r="H47" s="61">
        <f>+H20+H41+H45</f>
        <v>0</v>
      </c>
      <c r="J47" s="108">
        <f>+J20+J41+J45</f>
        <v>0</v>
      </c>
      <c r="K47" s="108">
        <f>+K20+K41+K45</f>
        <v>0</v>
      </c>
      <c r="L47" s="77">
        <f>+L20+L41+L45</f>
        <v>0</v>
      </c>
      <c r="M47" s="108">
        <f>+M20+M41+M45</f>
        <v>0</v>
      </c>
      <c r="N47" s="61">
        <f>+N20+N41+N45</f>
        <v>0</v>
      </c>
    </row>
    <row r="48" spans="3:14" x14ac:dyDescent="0.35">
      <c r="D48" s="153" t="str">
        <f>IF(D47-'Activiteitenbegroting 2026'!K93=0,"akkoord","verschil in tabblad")</f>
        <v>akkoord</v>
      </c>
      <c r="E48" s="153" t="str">
        <f>IF(E47-'Activiteitenbegroting 2027'!K93=0,"akkoord","verschil in tabblad")</f>
        <v>akkoord</v>
      </c>
      <c r="F48" s="63"/>
      <c r="G48" s="153" t="str">
        <f>IF(G47-'Activiteitenbegroting 2028'!K93=0,"akkoord","verschil in tabblad")</f>
        <v>akkoord</v>
      </c>
      <c r="J48" s="153" t="str">
        <f>IF(J47-'Activiteitenbegroting 2026'!W93=0,"akkoord","verschil in tabblad")</f>
        <v>akkoord</v>
      </c>
      <c r="K48" s="153" t="str">
        <f>IF(K47-'Activiteitenbegroting 2027'!Y93=0,"akkoord","verschil in tabblad")</f>
        <v>akkoord</v>
      </c>
      <c r="L48" s="63"/>
      <c r="M48" s="153" t="str">
        <f>IF(M47-'Activiteitenbegroting 2028'!AA93=0,"akkoord","verschil in tabblad")</f>
        <v>akkoord</v>
      </c>
      <c r="N48" s="60"/>
    </row>
    <row r="49" spans="4:14" x14ac:dyDescent="0.35">
      <c r="D49" s="154"/>
      <c r="E49" s="154"/>
      <c r="F49" s="65"/>
      <c r="G49" s="154"/>
      <c r="J49" s="154"/>
      <c r="K49" s="154"/>
      <c r="L49" s="65"/>
      <c r="M49" s="154"/>
      <c r="N49" s="60"/>
    </row>
    <row r="50" spans="4:14" x14ac:dyDescent="0.35">
      <c r="D50" s="64"/>
      <c r="E50" s="64"/>
      <c r="F50" s="65"/>
      <c r="G50" s="64"/>
    </row>
  </sheetData>
  <sheetProtection algorithmName="SHA-512" hashValue="uc4whWQ4uvNYBWQOLefCr2DTHzm4eKXexRgeN4yNdDCr3DDzmQK2TcHFok2+ZRMyqB0c72n0p/ALDqkT/CIoTQ==" saltValue="+QtgNwAUUfC1Mo/ybjGbjQ==" spinCount="100000" sheet="1" objects="1" scenarios="1"/>
  <mergeCells count="9">
    <mergeCell ref="J7:M7"/>
    <mergeCell ref="J48:J49"/>
    <mergeCell ref="K48:K49"/>
    <mergeCell ref="M48:M49"/>
    <mergeCell ref="A5:H5"/>
    <mergeCell ref="E48:E49"/>
    <mergeCell ref="G48:G49"/>
    <mergeCell ref="D48:D49"/>
    <mergeCell ref="D7:G7"/>
  </mergeCells>
  <conditionalFormatting sqref="C10:C19">
    <cfRule type="expression" dxfId="83" priority="22">
      <formula>AND(M10-#REF!&gt;5000,#REF!=0)</formula>
    </cfRule>
    <cfRule type="expression" dxfId="82" priority="23">
      <formula>AND(M10-#REF!&gt;5000,(M10-#REF!)/#REF!&gt;10%)</formula>
    </cfRule>
    <cfRule type="expression" dxfId="81" priority="24">
      <formula>AND(M10-#REF!&lt;-5000,(M10-#REF!)/#REF!&lt;-10%)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1" id="{E5F28C61-51ED-4F2D-8EE6-5E0310AF85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</x14:iconSet>
          </x14:cfRule>
          <xm:sqref>F10:F47</xm:sqref>
        </x14:conditionalFormatting>
        <x14:conditionalFormatting xmlns:xm="http://schemas.microsoft.com/office/excel/2006/main">
          <x14:cfRule type="iconSet" priority="15" id="{F9A01EBA-C3A5-4FF0-8BD0-CC38385D47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</x14:iconSet>
          </x14:cfRule>
          <xm:sqref>H10:H36 H39:H47</xm:sqref>
        </x14:conditionalFormatting>
        <x14:conditionalFormatting xmlns:xm="http://schemas.microsoft.com/office/excel/2006/main">
          <x14:cfRule type="iconSet" priority="9" id="{326F9718-2A8C-4E20-9C01-2B8FAD26FB62}">
            <x14:iconSet iconSet="3Triangles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</x14:iconSet>
          </x14:cfRule>
          <xm:sqref>H37:H38</xm:sqref>
        </x14:conditionalFormatting>
        <x14:conditionalFormatting xmlns:xm="http://schemas.microsoft.com/office/excel/2006/main">
          <x14:cfRule type="iconSet" priority="3" id="{1B9207C9-EA17-4A84-ABA0-DB6F1CE4CB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</x14:iconSet>
          </x14:cfRule>
          <xm:sqref>L10:L47</xm:sqref>
        </x14:conditionalFormatting>
        <x14:conditionalFormatting xmlns:xm="http://schemas.microsoft.com/office/excel/2006/main">
          <x14:cfRule type="iconSet" priority="2" id="{3BDD4C9C-7418-4A85-8D8B-0D1C54858AA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</x14:iconSet>
          </x14:cfRule>
          <xm:sqref>N10:N36 N39:N47</xm:sqref>
        </x14:conditionalFormatting>
        <x14:conditionalFormatting xmlns:xm="http://schemas.microsoft.com/office/excel/2006/main">
          <x14:cfRule type="iconSet" priority="1" id="{25B7B944-7B3D-4C2E-8AAF-31BA8FC11D83}">
            <x14:iconSet iconSet="3Triangles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</x14:iconSet>
          </x14:cfRule>
          <xm:sqref>N37:N38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B7CA9-109B-40A8-BCDE-8FD097DF9A37}">
  <sheetPr codeName="Blad3">
    <pageSetUpPr fitToPage="1"/>
  </sheetPr>
  <dimension ref="A5:AN106"/>
  <sheetViews>
    <sheetView showGridLines="0" tabSelected="1" topLeftCell="A63" zoomScale="85" zoomScaleNormal="85" workbookViewId="0">
      <selection activeCell="W25" sqref="W25"/>
    </sheetView>
  </sheetViews>
  <sheetFormatPr defaultColWidth="9.1796875" defaultRowHeight="12.5" outlineLevelCol="1" x14ac:dyDescent="0.25"/>
  <cols>
    <col min="1" max="1" width="84.81640625" style="3" customWidth="1"/>
    <col min="2" max="2" width="3.81640625" style="3" customWidth="1"/>
    <col min="3" max="3" width="13.1796875" style="3" customWidth="1"/>
    <col min="4" max="4" width="3.81640625" style="3" customWidth="1"/>
    <col min="5" max="5" width="13.1796875" style="3" customWidth="1"/>
    <col min="6" max="6" width="3.81640625" style="3" customWidth="1"/>
    <col min="7" max="7" width="13.81640625" style="3" customWidth="1"/>
    <col min="8" max="8" width="3.81640625" style="3" customWidth="1"/>
    <col min="9" max="9" width="13.1796875" style="3" customWidth="1"/>
    <col min="10" max="10" width="3.81640625" style="3" customWidth="1"/>
    <col min="11" max="11" width="13.1796875" style="3" customWidth="1"/>
    <col min="12" max="12" width="3.81640625" style="3" hidden="1" customWidth="1" outlineLevel="1"/>
    <col min="13" max="13" width="13.1796875" style="3" hidden="1" customWidth="1" outlineLevel="1"/>
    <col min="14" max="14" width="3.81640625" style="3" hidden="1" customWidth="1" outlineLevel="1"/>
    <col min="15" max="15" width="13.1796875" style="3" hidden="1" customWidth="1" outlineLevel="1"/>
    <col min="16" max="16" width="3.81640625" style="3" hidden="1" customWidth="1" outlineLevel="1"/>
    <col min="17" max="17" width="13.1796875" style="3" hidden="1" customWidth="1" outlineLevel="1"/>
    <col min="18" max="18" width="3.81640625" style="3" hidden="1" customWidth="1" outlineLevel="1"/>
    <col min="19" max="19" width="13.1796875" style="3" hidden="1" customWidth="1" outlineLevel="1"/>
    <col min="20" max="20" width="3.81640625" style="3" hidden="1" customWidth="1" outlineLevel="1"/>
    <col min="21" max="21" width="20.08984375" style="3" hidden="1" customWidth="1" outlineLevel="1"/>
    <col min="22" max="22" width="4.6328125" style="3" customWidth="1" collapsed="1"/>
    <col min="23" max="23" width="19.7265625" style="3" customWidth="1"/>
    <col min="24" max="24" width="3.54296875" style="3" customWidth="1"/>
    <col min="25" max="25" width="18.1796875" style="84" bestFit="1" customWidth="1"/>
    <col min="26" max="26" width="5.08984375" style="3" customWidth="1"/>
    <col min="27" max="27" width="4.1796875" style="3" customWidth="1"/>
    <col min="28" max="16384" width="9.1796875" style="3"/>
  </cols>
  <sheetData>
    <row r="5" spans="1:21" ht="15.5" x14ac:dyDescent="0.35">
      <c r="A5" s="122" t="s">
        <v>0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</row>
    <row r="6" spans="1:21" ht="25.5" customHeight="1" x14ac:dyDescent="0.25">
      <c r="A6" s="123" t="s">
        <v>23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</row>
    <row r="7" spans="1:21" ht="15.5" x14ac:dyDescent="0.25">
      <c r="A7" s="5"/>
      <c r="B7" s="5"/>
      <c r="C7" s="5"/>
      <c r="D7" s="5"/>
      <c r="E7" s="5"/>
      <c r="F7" s="5"/>
    </row>
    <row r="8" spans="1:21" ht="15.75" customHeight="1" x14ac:dyDescent="0.25">
      <c r="A8" s="10" t="s">
        <v>24</v>
      </c>
      <c r="C8" s="4">
        <v>3</v>
      </c>
      <c r="D8" s="121" t="str">
        <f>IF(C8=1,"Vul alleen de Activiteitenbegroting 1e jaar in",IF(C8=2,"Vul de Activiteitenbegroting van het 1e en 2e jaar in",IF(C8=3,"Vul de Activiteitenbegroting van het 1e, 2e en 3e jaar in",IF(C8=4,"Vul de Activiteitenbegroting van het 1e, 2e, 3e en 4e jaar in",""))))</f>
        <v>Vul de Activiteitenbegroting van het 1e, 2e en 3e jaar in</v>
      </c>
      <c r="E8" s="121"/>
      <c r="F8" s="121"/>
      <c r="G8" s="121"/>
      <c r="H8" s="121"/>
      <c r="I8" s="121"/>
      <c r="J8" s="121"/>
      <c r="K8" s="121"/>
    </row>
    <row r="9" spans="1:21" ht="15.5" x14ac:dyDescent="0.25">
      <c r="C9" s="16"/>
      <c r="D9" s="16"/>
      <c r="E9" s="16"/>
      <c r="F9" s="16"/>
    </row>
    <row r="10" spans="1:21" ht="15.75" customHeight="1" x14ac:dyDescent="0.25">
      <c r="A10" s="10" t="s">
        <v>25</v>
      </c>
      <c r="C10" s="81">
        <v>2026</v>
      </c>
      <c r="D10" s="33"/>
      <c r="E10" s="33"/>
      <c r="F10" s="33"/>
      <c r="G10" s="33"/>
      <c r="H10" s="33"/>
      <c r="I10" s="33"/>
      <c r="J10" s="33"/>
      <c r="N10" s="33"/>
      <c r="R10" s="33"/>
    </row>
    <row r="11" spans="1:21" ht="13" x14ac:dyDescent="0.3">
      <c r="A11" s="2"/>
      <c r="B11" s="26"/>
      <c r="C11" s="2"/>
      <c r="D11" s="2"/>
      <c r="E11" s="2"/>
    </row>
    <row r="12" spans="1:21" ht="62" x14ac:dyDescent="0.25">
      <c r="A12" s="17" t="s">
        <v>26</v>
      </c>
      <c r="B12" s="27"/>
      <c r="C12" s="22" t="s">
        <v>27</v>
      </c>
      <c r="D12" s="27"/>
      <c r="E12" s="22" t="s">
        <v>28</v>
      </c>
      <c r="F12" s="27"/>
      <c r="G12" s="22" t="s">
        <v>29</v>
      </c>
      <c r="H12" s="27"/>
      <c r="I12" s="22" t="s">
        <v>30</v>
      </c>
      <c r="J12" s="27"/>
      <c r="K12" s="22" t="s">
        <v>31</v>
      </c>
      <c r="L12" s="27"/>
      <c r="M12" s="22" t="s">
        <v>32</v>
      </c>
      <c r="N12" s="27"/>
      <c r="O12" s="22" t="s">
        <v>33</v>
      </c>
      <c r="P12" s="27"/>
      <c r="Q12" s="22" t="s">
        <v>34</v>
      </c>
      <c r="R12" s="27"/>
      <c r="S12" s="22" t="s">
        <v>35</v>
      </c>
      <c r="T12" s="27"/>
      <c r="U12" s="22" t="s">
        <v>36</v>
      </c>
    </row>
    <row r="13" spans="1:21" ht="6" customHeight="1" x14ac:dyDescent="0.25">
      <c r="A13" s="17"/>
      <c r="B13" s="34"/>
      <c r="C13" s="36"/>
      <c r="D13" s="37"/>
      <c r="E13" s="36"/>
      <c r="F13" s="37"/>
      <c r="G13" s="36"/>
      <c r="H13" s="37"/>
      <c r="I13" s="36"/>
      <c r="J13" s="37"/>
      <c r="K13" s="36"/>
      <c r="L13" s="37"/>
      <c r="M13" s="36"/>
      <c r="N13" s="37"/>
      <c r="O13" s="36"/>
      <c r="P13" s="37"/>
      <c r="Q13" s="36"/>
      <c r="R13" s="37"/>
      <c r="S13" s="36"/>
      <c r="T13" s="37"/>
      <c r="U13" s="36"/>
    </row>
    <row r="14" spans="1:21" ht="31" x14ac:dyDescent="0.25">
      <c r="A14" s="30" t="s">
        <v>37</v>
      </c>
      <c r="B14" s="34"/>
      <c r="C14" s="35" t="s">
        <v>38</v>
      </c>
      <c r="D14" s="34"/>
      <c r="E14" s="35" t="s">
        <v>39</v>
      </c>
      <c r="F14" s="34"/>
      <c r="G14" s="35" t="s">
        <v>40</v>
      </c>
      <c r="H14" s="34"/>
      <c r="I14" s="35" t="s">
        <v>41</v>
      </c>
      <c r="J14" s="34"/>
      <c r="K14" s="35" t="s">
        <v>41</v>
      </c>
      <c r="L14" s="34"/>
      <c r="M14" s="35" t="s">
        <v>41</v>
      </c>
      <c r="N14" s="34"/>
      <c r="O14" s="35" t="s">
        <v>41</v>
      </c>
      <c r="P14" s="34"/>
      <c r="Q14" s="35" t="s">
        <v>41</v>
      </c>
      <c r="R14" s="34"/>
      <c r="S14" s="35" t="s">
        <v>41</v>
      </c>
      <c r="T14" s="34"/>
      <c r="U14" s="35" t="s">
        <v>41</v>
      </c>
    </row>
    <row r="15" spans="1:21" ht="18" x14ac:dyDescent="0.25">
      <c r="A15" s="14"/>
      <c r="B15" s="28"/>
      <c r="C15" s="29"/>
      <c r="D15" s="28"/>
      <c r="E15" s="29"/>
      <c r="F15" s="28"/>
      <c r="G15" s="29"/>
      <c r="H15" s="28"/>
      <c r="I15" s="29"/>
      <c r="J15" s="28"/>
      <c r="K15" s="29"/>
      <c r="L15" s="28"/>
      <c r="M15" s="29"/>
      <c r="N15" s="28"/>
      <c r="O15" s="29"/>
      <c r="P15" s="28"/>
      <c r="Q15" s="29"/>
      <c r="R15" s="28"/>
      <c r="S15" s="29"/>
      <c r="T15" s="28"/>
      <c r="U15" s="29"/>
    </row>
    <row r="16" spans="1:21" x14ac:dyDescent="0.25">
      <c r="A16" s="13" t="s">
        <v>42</v>
      </c>
      <c r="B16" s="20"/>
      <c r="C16" s="31"/>
      <c r="D16" s="20"/>
      <c r="E16" s="31"/>
      <c r="F16" s="20"/>
      <c r="G16" s="31"/>
      <c r="H16" s="20"/>
      <c r="I16" s="31">
        <f>IF(I14="MBO",80,IF(I14="HBO",105,IF(I14="WO",130,0)))</f>
        <v>0</v>
      </c>
      <c r="J16" s="20"/>
      <c r="K16" s="31">
        <f>IF(K14="MBO",80,IF(K14="HBO",105,IF(K14="WO",130,0)))</f>
        <v>0</v>
      </c>
      <c r="L16" s="20"/>
      <c r="M16" s="31">
        <f>IF(M14="MBO",80,IF(M14="HBO",105,IF(M14="WO",130,0)))</f>
        <v>0</v>
      </c>
      <c r="N16" s="20"/>
      <c r="O16" s="31">
        <f>IF(O14="MBO",80,IF(O14="HBO",105,IF(O14="WO",130,0)))</f>
        <v>0</v>
      </c>
      <c r="P16" s="20"/>
      <c r="Q16" s="31">
        <f>IF(Q14="MBO",80,IF(Q14="HBO",105,IF(Q14="WO",130,0)))</f>
        <v>0</v>
      </c>
      <c r="R16" s="20"/>
      <c r="S16" s="31">
        <f>IF(S14="MBO",80,IF(S14="HBO",105,IF(S14="WO",130,0)))</f>
        <v>0</v>
      </c>
      <c r="T16" s="20"/>
      <c r="U16" s="31">
        <f>IF(U14="MBO",80,IF(U14="HBO",105,IF(U14="WO",130,0)))</f>
        <v>0</v>
      </c>
    </row>
    <row r="17" spans="1:40" x14ac:dyDescent="0.25">
      <c r="A17" s="13" t="s">
        <v>43</v>
      </c>
      <c r="B17" s="21"/>
      <c r="C17" s="67" t="s">
        <v>44</v>
      </c>
      <c r="D17" s="68"/>
      <c r="E17" s="67" t="s">
        <v>45</v>
      </c>
      <c r="F17" s="68"/>
      <c r="G17" s="67" t="s">
        <v>45</v>
      </c>
      <c r="H17" s="68"/>
      <c r="I17" s="67" t="s">
        <v>44</v>
      </c>
      <c r="J17" s="68"/>
      <c r="K17" s="67" t="s">
        <v>44</v>
      </c>
      <c r="L17" s="68"/>
      <c r="M17" s="67" t="s">
        <v>44</v>
      </c>
      <c r="N17" s="68"/>
      <c r="O17" s="67" t="s">
        <v>44</v>
      </c>
      <c r="P17" s="68"/>
      <c r="Q17" s="67" t="s">
        <v>44</v>
      </c>
      <c r="R17" s="68"/>
      <c r="S17" s="67" t="s">
        <v>44</v>
      </c>
      <c r="T17" s="68"/>
      <c r="U17" s="67" t="s">
        <v>44</v>
      </c>
    </row>
    <row r="18" spans="1:40" x14ac:dyDescent="0.25">
      <c r="A18" s="41" t="s">
        <v>46</v>
      </c>
      <c r="B18" s="21"/>
      <c r="C18" s="78">
        <f>IF(C17="BTW",C16*21%,0)</f>
        <v>0</v>
      </c>
      <c r="D18" s="44"/>
      <c r="E18" s="78">
        <f>IF(E17="BTW",E16*21%,0)</f>
        <v>0</v>
      </c>
      <c r="F18" s="44"/>
      <c r="G18" s="78">
        <f>IF(G17="BTW",G16*21%,0)</f>
        <v>0</v>
      </c>
      <c r="H18" s="44"/>
      <c r="I18" s="78">
        <f>IF(I17="BTW",I16*21%,0)</f>
        <v>0</v>
      </c>
      <c r="J18" s="44"/>
      <c r="K18" s="78">
        <f>IF(K17="BTW",K16*21%,0)</f>
        <v>0</v>
      </c>
      <c r="L18" s="44"/>
      <c r="M18" s="78">
        <f>IF(M17="BTW",M16*21%,0)</f>
        <v>0</v>
      </c>
      <c r="N18" s="44"/>
      <c r="O18" s="78">
        <f>IF(O17="BTW",O16*21%,0)</f>
        <v>0</v>
      </c>
      <c r="P18" s="44"/>
      <c r="Q18" s="78">
        <f>IF(Q17="BTW",Q16*21%,0)</f>
        <v>0</v>
      </c>
      <c r="R18" s="44"/>
      <c r="S18" s="78">
        <f>IF(S17="BTW",S16*21%,0)</f>
        <v>0</v>
      </c>
      <c r="T18" s="44"/>
      <c r="U18" s="78">
        <f>IF(U17="BTW",U16*21%,0)</f>
        <v>0</v>
      </c>
    </row>
    <row r="19" spans="1:40" x14ac:dyDescent="0.25">
      <c r="A19" s="41"/>
      <c r="B19" s="42"/>
      <c r="C19" s="79"/>
      <c r="D19" s="42"/>
      <c r="E19" s="79"/>
      <c r="F19" s="42"/>
      <c r="G19" s="79"/>
      <c r="H19" s="42"/>
      <c r="I19" s="79"/>
      <c r="J19" s="42"/>
      <c r="K19" s="79"/>
      <c r="L19" s="42"/>
      <c r="M19" s="79"/>
      <c r="N19" s="42"/>
      <c r="O19" s="79"/>
      <c r="P19" s="42"/>
      <c r="Q19" s="79"/>
      <c r="R19" s="42"/>
      <c r="S19" s="79"/>
      <c r="T19" s="42"/>
      <c r="U19" s="79"/>
    </row>
    <row r="20" spans="1:40" s="2" customFormat="1" ht="13.5" thickBot="1" x14ac:dyDescent="0.35">
      <c r="A20" s="7" t="s">
        <v>47</v>
      </c>
      <c r="B20" s="24"/>
      <c r="C20" s="23">
        <f>+C16+C18</f>
        <v>0</v>
      </c>
      <c r="D20" s="24"/>
      <c r="E20" s="23">
        <f>+E16+E18</f>
        <v>0</v>
      </c>
      <c r="F20" s="24"/>
      <c r="G20" s="23">
        <f>+G16+G18</f>
        <v>0</v>
      </c>
      <c r="H20" s="24"/>
      <c r="I20" s="23">
        <f>+I16+I18</f>
        <v>0</v>
      </c>
      <c r="J20" s="24"/>
      <c r="K20" s="23">
        <f>+K16+K18</f>
        <v>0</v>
      </c>
      <c r="L20" s="24"/>
      <c r="M20" s="23">
        <f>+M16+M18</f>
        <v>0</v>
      </c>
      <c r="N20" s="24"/>
      <c r="O20" s="23">
        <f>+O16+O18</f>
        <v>0</v>
      </c>
      <c r="P20" s="24"/>
      <c r="Q20" s="23">
        <f>+Q16+Q18</f>
        <v>0</v>
      </c>
      <c r="R20" s="24"/>
      <c r="S20" s="23">
        <f>+S16+S18</f>
        <v>0</v>
      </c>
      <c r="T20" s="24"/>
      <c r="U20" s="23">
        <f>+U16+U18</f>
        <v>0</v>
      </c>
      <c r="X20" s="3"/>
      <c r="Y20" s="85"/>
    </row>
    <row r="21" spans="1:40" ht="13" thickTop="1" x14ac:dyDescent="0.25"/>
    <row r="23" spans="1:40" ht="47" thickBot="1" x14ac:dyDescent="0.4">
      <c r="A23" s="12" t="s">
        <v>48</v>
      </c>
      <c r="E23" s="125" t="s">
        <v>49</v>
      </c>
      <c r="G23" s="125" t="s">
        <v>45</v>
      </c>
      <c r="I23" s="125" t="s">
        <v>50</v>
      </c>
      <c r="K23" s="18" t="str">
        <f>"begroting "&amp;C10</f>
        <v>begroting 2026</v>
      </c>
      <c r="W23" s="106" t="str">
        <f>"Realisatie verantwoording "&amp;C10</f>
        <v>Realisatie verantwoording 2026</v>
      </c>
      <c r="X23" s="101"/>
      <c r="Y23" s="102" t="s">
        <v>78</v>
      </c>
    </row>
    <row r="24" spans="1:40" ht="15.75" customHeight="1" thickBot="1" x14ac:dyDescent="0.4">
      <c r="A24" s="6" t="s">
        <v>1</v>
      </c>
      <c r="B24" s="6"/>
      <c r="C24" s="11" t="s">
        <v>51</v>
      </c>
      <c r="E24" s="125"/>
      <c r="G24" s="125"/>
      <c r="I24" s="125"/>
      <c r="K24" s="11" t="s">
        <v>52</v>
      </c>
      <c r="M24" s="38" t="s">
        <v>53</v>
      </c>
      <c r="N24" s="39"/>
      <c r="O24" s="39"/>
      <c r="P24" s="39"/>
      <c r="Q24" s="39"/>
      <c r="R24" s="39"/>
      <c r="S24" s="39"/>
      <c r="T24" s="39"/>
      <c r="U24" s="40"/>
      <c r="W24" s="88"/>
      <c r="Y24" s="95"/>
      <c r="AB24" s="109" t="s">
        <v>75</v>
      </c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1"/>
    </row>
    <row r="25" spans="1:40" ht="15" customHeight="1" x14ac:dyDescent="0.25">
      <c r="A25" s="3" t="str">
        <f>C12</f>
        <v>Functie 1; Typ hier de functie-benaming.</v>
      </c>
      <c r="C25" s="32"/>
      <c r="E25" s="15">
        <f>+C16</f>
        <v>0</v>
      </c>
      <c r="G25" s="15">
        <f>+C18</f>
        <v>0</v>
      </c>
      <c r="I25" s="15">
        <f t="shared" ref="I25:I34" si="0">+E25+G25</f>
        <v>0</v>
      </c>
      <c r="K25" s="46">
        <f t="shared" ref="K25:K34" si="1">C25*(I25)</f>
        <v>0</v>
      </c>
      <c r="M25" s="112"/>
      <c r="N25" s="113"/>
      <c r="O25" s="113"/>
      <c r="P25" s="113"/>
      <c r="Q25" s="113"/>
      <c r="R25" s="113"/>
      <c r="S25" s="113"/>
      <c r="T25" s="113"/>
      <c r="U25" s="114"/>
      <c r="W25" s="91"/>
      <c r="Y25" s="103">
        <f>+K25-W25</f>
        <v>0</v>
      </c>
      <c r="AB25" s="134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35"/>
    </row>
    <row r="26" spans="1:40" ht="15" customHeight="1" x14ac:dyDescent="0.25">
      <c r="A26" s="3" t="str">
        <f>E12</f>
        <v>Functie 2; Typ hier de functie-benaming.</v>
      </c>
      <c r="C26" s="32"/>
      <c r="E26" s="15">
        <f>+E16</f>
        <v>0</v>
      </c>
      <c r="G26" s="15">
        <f>+E18</f>
        <v>0</v>
      </c>
      <c r="I26" s="15">
        <f t="shared" si="0"/>
        <v>0</v>
      </c>
      <c r="K26" s="46">
        <f t="shared" si="1"/>
        <v>0</v>
      </c>
      <c r="M26" s="115"/>
      <c r="N26" s="116"/>
      <c r="O26" s="116"/>
      <c r="P26" s="116"/>
      <c r="Q26" s="116"/>
      <c r="R26" s="116"/>
      <c r="S26" s="116"/>
      <c r="T26" s="116"/>
      <c r="U26" s="117"/>
      <c r="W26" s="91">
        <v>0</v>
      </c>
      <c r="Y26" s="103">
        <f t="shared" ref="Y26:Y34" si="2">+K26-W26</f>
        <v>0</v>
      </c>
      <c r="AB26" s="13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37"/>
    </row>
    <row r="27" spans="1:40" ht="15" customHeight="1" x14ac:dyDescent="0.25">
      <c r="A27" s="3" t="str">
        <f>G12</f>
        <v>Functie 3; Typ hier de functie-benaming.</v>
      </c>
      <c r="C27" s="32"/>
      <c r="E27" s="15">
        <f>+G16</f>
        <v>0</v>
      </c>
      <c r="G27" s="15">
        <f>+G18</f>
        <v>0</v>
      </c>
      <c r="I27" s="15">
        <f t="shared" si="0"/>
        <v>0</v>
      </c>
      <c r="K27" s="46">
        <f t="shared" si="1"/>
        <v>0</v>
      </c>
      <c r="M27" s="115"/>
      <c r="N27" s="116"/>
      <c r="O27" s="116"/>
      <c r="P27" s="116"/>
      <c r="Q27" s="116"/>
      <c r="R27" s="116"/>
      <c r="S27" s="116"/>
      <c r="T27" s="116"/>
      <c r="U27" s="117"/>
      <c r="W27" s="91">
        <v>0</v>
      </c>
      <c r="Y27" s="103">
        <f t="shared" si="2"/>
        <v>0</v>
      </c>
      <c r="AB27" s="13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37"/>
    </row>
    <row r="28" spans="1:40" ht="15" customHeight="1" x14ac:dyDescent="0.25">
      <c r="A28" s="3" t="str">
        <f>I12</f>
        <v>Functie 4; Typ hier de functie-benaming.</v>
      </c>
      <c r="C28" s="32"/>
      <c r="E28" s="15">
        <f>+I16</f>
        <v>0</v>
      </c>
      <c r="G28" s="15">
        <f>+I18</f>
        <v>0</v>
      </c>
      <c r="I28" s="15">
        <f t="shared" si="0"/>
        <v>0</v>
      </c>
      <c r="K28" s="46">
        <f t="shared" si="1"/>
        <v>0</v>
      </c>
      <c r="M28" s="115"/>
      <c r="N28" s="116"/>
      <c r="O28" s="116"/>
      <c r="P28" s="116"/>
      <c r="Q28" s="116"/>
      <c r="R28" s="116"/>
      <c r="S28" s="116"/>
      <c r="T28" s="116"/>
      <c r="U28" s="117"/>
      <c r="W28" s="91">
        <v>0</v>
      </c>
      <c r="Y28" s="103">
        <f t="shared" si="2"/>
        <v>0</v>
      </c>
      <c r="AB28" s="13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37"/>
    </row>
    <row r="29" spans="1:40" ht="15" customHeight="1" x14ac:dyDescent="0.25">
      <c r="A29" s="3" t="str">
        <f>+K12</f>
        <v>Functie 5; Typ hier de functie-benaming.</v>
      </c>
      <c r="C29" s="32"/>
      <c r="E29" s="15">
        <f>+K16</f>
        <v>0</v>
      </c>
      <c r="G29" s="15">
        <f>+K18</f>
        <v>0</v>
      </c>
      <c r="I29" s="15">
        <f t="shared" si="0"/>
        <v>0</v>
      </c>
      <c r="K29" s="46">
        <f t="shared" si="1"/>
        <v>0</v>
      </c>
      <c r="M29" s="115"/>
      <c r="N29" s="116"/>
      <c r="O29" s="116"/>
      <c r="P29" s="116"/>
      <c r="Q29" s="116"/>
      <c r="R29" s="116"/>
      <c r="S29" s="116"/>
      <c r="T29" s="116"/>
      <c r="U29" s="117"/>
      <c r="W29" s="91">
        <v>0</v>
      </c>
      <c r="Y29" s="103">
        <f t="shared" si="2"/>
        <v>0</v>
      </c>
      <c r="AB29" s="13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37"/>
    </row>
    <row r="30" spans="1:40" ht="15" customHeight="1" x14ac:dyDescent="0.25">
      <c r="A30" s="3" t="str">
        <f>+M12</f>
        <v>Functie 6; Typ hier de functie-benaming.</v>
      </c>
      <c r="C30" s="32"/>
      <c r="E30" s="15">
        <f>+M16</f>
        <v>0</v>
      </c>
      <c r="G30" s="15">
        <f>+M18</f>
        <v>0</v>
      </c>
      <c r="I30" s="15">
        <f t="shared" si="0"/>
        <v>0</v>
      </c>
      <c r="K30" s="46">
        <f t="shared" si="1"/>
        <v>0</v>
      </c>
      <c r="M30" s="115"/>
      <c r="N30" s="116"/>
      <c r="O30" s="116"/>
      <c r="P30" s="116"/>
      <c r="Q30" s="116"/>
      <c r="R30" s="116"/>
      <c r="S30" s="116"/>
      <c r="T30" s="116"/>
      <c r="U30" s="117"/>
      <c r="W30" s="91">
        <v>0</v>
      </c>
      <c r="Y30" s="103">
        <f t="shared" si="2"/>
        <v>0</v>
      </c>
      <c r="AB30" s="13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37"/>
    </row>
    <row r="31" spans="1:40" ht="15" customHeight="1" x14ac:dyDescent="0.25">
      <c r="A31" s="3" t="str">
        <f>+O12</f>
        <v>Functie 7; Typ hier de functie-benaming.</v>
      </c>
      <c r="C31" s="32"/>
      <c r="E31" s="15">
        <f>+O16</f>
        <v>0</v>
      </c>
      <c r="G31" s="15">
        <f>+O18</f>
        <v>0</v>
      </c>
      <c r="I31" s="15">
        <f t="shared" si="0"/>
        <v>0</v>
      </c>
      <c r="K31" s="46">
        <f t="shared" si="1"/>
        <v>0</v>
      </c>
      <c r="M31" s="115"/>
      <c r="N31" s="116"/>
      <c r="O31" s="116"/>
      <c r="P31" s="116"/>
      <c r="Q31" s="116"/>
      <c r="R31" s="116"/>
      <c r="S31" s="116"/>
      <c r="T31" s="116"/>
      <c r="U31" s="117"/>
      <c r="W31" s="91">
        <v>0</v>
      </c>
      <c r="Y31" s="103">
        <f t="shared" si="2"/>
        <v>0</v>
      </c>
      <c r="AB31" s="13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37"/>
    </row>
    <row r="32" spans="1:40" ht="15" customHeight="1" x14ac:dyDescent="0.25">
      <c r="A32" s="3" t="str">
        <f>+Q12</f>
        <v>Functie 8; Typ hier de functie-benaming.</v>
      </c>
      <c r="C32" s="32"/>
      <c r="E32" s="15">
        <f>+Q16</f>
        <v>0</v>
      </c>
      <c r="G32" s="15">
        <f>+Q18</f>
        <v>0</v>
      </c>
      <c r="I32" s="15">
        <f t="shared" si="0"/>
        <v>0</v>
      </c>
      <c r="K32" s="46">
        <f t="shared" si="1"/>
        <v>0</v>
      </c>
      <c r="M32" s="115"/>
      <c r="N32" s="116"/>
      <c r="O32" s="116"/>
      <c r="P32" s="116"/>
      <c r="Q32" s="116"/>
      <c r="R32" s="116"/>
      <c r="S32" s="116"/>
      <c r="T32" s="116"/>
      <c r="U32" s="117"/>
      <c r="W32" s="91">
        <v>0</v>
      </c>
      <c r="Y32" s="103">
        <f t="shared" si="2"/>
        <v>0</v>
      </c>
      <c r="AB32" s="13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37"/>
    </row>
    <row r="33" spans="1:40" ht="15" customHeight="1" x14ac:dyDescent="0.25">
      <c r="A33" s="3" t="str">
        <f>+S12</f>
        <v>Functie 9; Typ hier de functie-benaming.</v>
      </c>
      <c r="C33" s="32"/>
      <c r="E33" s="15">
        <f>+S16</f>
        <v>0</v>
      </c>
      <c r="G33" s="15">
        <f>+S18</f>
        <v>0</v>
      </c>
      <c r="I33" s="15">
        <f t="shared" si="0"/>
        <v>0</v>
      </c>
      <c r="K33" s="46">
        <f t="shared" si="1"/>
        <v>0</v>
      </c>
      <c r="M33" s="115"/>
      <c r="N33" s="116"/>
      <c r="O33" s="116"/>
      <c r="P33" s="116"/>
      <c r="Q33" s="116"/>
      <c r="R33" s="116"/>
      <c r="S33" s="116"/>
      <c r="T33" s="116"/>
      <c r="U33" s="117"/>
      <c r="W33" s="91">
        <v>0</v>
      </c>
      <c r="Y33" s="103">
        <f t="shared" si="2"/>
        <v>0</v>
      </c>
      <c r="AB33" s="13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37"/>
    </row>
    <row r="34" spans="1:40" ht="15" customHeight="1" x14ac:dyDescent="0.25">
      <c r="A34" s="3" t="str">
        <f>+U12</f>
        <v>Functie 10; Typ hier de functie-benaming.</v>
      </c>
      <c r="C34" s="32"/>
      <c r="E34" s="15">
        <f>+U16</f>
        <v>0</v>
      </c>
      <c r="G34" s="15">
        <f>+U18</f>
        <v>0</v>
      </c>
      <c r="I34" s="15">
        <f t="shared" si="0"/>
        <v>0</v>
      </c>
      <c r="K34" s="46">
        <f t="shared" si="1"/>
        <v>0</v>
      </c>
      <c r="M34" s="115"/>
      <c r="N34" s="116"/>
      <c r="O34" s="116"/>
      <c r="P34" s="116"/>
      <c r="Q34" s="116"/>
      <c r="R34" s="116"/>
      <c r="S34" s="116"/>
      <c r="T34" s="116"/>
      <c r="U34" s="117"/>
      <c r="W34" s="91">
        <v>0</v>
      </c>
      <c r="Y34" s="103">
        <f t="shared" si="2"/>
        <v>0</v>
      </c>
      <c r="AB34" s="13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37"/>
    </row>
    <row r="35" spans="1:40" ht="15.75" customHeight="1" thickBot="1" x14ac:dyDescent="0.35">
      <c r="A35" s="7" t="s">
        <v>2</v>
      </c>
      <c r="B35" s="7"/>
      <c r="C35" s="25">
        <f>SUM(C25:C34)</f>
        <v>0</v>
      </c>
      <c r="E35" s="45"/>
      <c r="G35" s="45"/>
      <c r="I35" s="45"/>
      <c r="K35" s="8">
        <f>SUM(K25:K34)</f>
        <v>0</v>
      </c>
      <c r="M35" s="118"/>
      <c r="N35" s="119"/>
      <c r="O35" s="119"/>
      <c r="P35" s="119"/>
      <c r="Q35" s="119"/>
      <c r="R35" s="119"/>
      <c r="S35" s="119"/>
      <c r="T35" s="119"/>
      <c r="U35" s="120"/>
      <c r="W35" s="89">
        <f>SUM(W25:W34)</f>
        <v>0</v>
      </c>
      <c r="Y35" s="96">
        <f>SUM(Y25:Y34)</f>
        <v>0</v>
      </c>
      <c r="Z35" s="87">
        <f>+Y35</f>
        <v>0</v>
      </c>
      <c r="AB35" s="138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40"/>
    </row>
    <row r="36" spans="1:40" ht="14" thickTop="1" thickBot="1" x14ac:dyDescent="0.35">
      <c r="A36" s="2"/>
      <c r="B36" s="2"/>
      <c r="C36" s="2"/>
      <c r="D36" s="2"/>
      <c r="E36" s="2"/>
      <c r="F36" s="2"/>
      <c r="G36" s="9"/>
      <c r="W36" s="90"/>
      <c r="Y36" s="97"/>
    </row>
    <row r="37" spans="1:40" ht="15" thickBot="1" x14ac:dyDescent="0.4">
      <c r="A37" s="6" t="s">
        <v>54</v>
      </c>
      <c r="B37" s="6"/>
      <c r="C37" s="6"/>
      <c r="D37" s="6"/>
      <c r="E37" s="6"/>
      <c r="F37" s="6"/>
      <c r="G37" s="6"/>
      <c r="H37" s="6"/>
      <c r="I37" s="6"/>
      <c r="J37" s="6"/>
      <c r="K37" s="11" t="str">
        <f>"Kosten "&amp;$C$10</f>
        <v>Kosten 2026</v>
      </c>
      <c r="M37" s="38" t="s">
        <v>55</v>
      </c>
      <c r="N37" s="39"/>
      <c r="O37" s="39"/>
      <c r="P37" s="39"/>
      <c r="Q37" s="39"/>
      <c r="R37" s="39"/>
      <c r="S37" s="39"/>
      <c r="T37" s="39"/>
      <c r="U37" s="40"/>
      <c r="W37" s="88"/>
      <c r="Y37" s="95"/>
      <c r="AB37" s="109" t="s">
        <v>76</v>
      </c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1"/>
    </row>
    <row r="38" spans="1:40" ht="15" customHeight="1" x14ac:dyDescent="0.25">
      <c r="A38" s="124" t="s">
        <v>3</v>
      </c>
      <c r="B38" s="124"/>
      <c r="C38" s="124"/>
      <c r="D38" s="124"/>
      <c r="E38" s="19"/>
      <c r="F38" s="19"/>
      <c r="G38" s="19"/>
      <c r="H38" s="19"/>
      <c r="I38" s="19"/>
      <c r="J38" s="19"/>
      <c r="K38" s="1"/>
      <c r="M38" s="112"/>
      <c r="N38" s="113"/>
      <c r="O38" s="113"/>
      <c r="P38" s="113"/>
      <c r="Q38" s="113"/>
      <c r="R38" s="113"/>
      <c r="S38" s="113"/>
      <c r="T38" s="113"/>
      <c r="U38" s="114"/>
      <c r="W38" s="91"/>
      <c r="Y38" s="105">
        <f>+K38-W38</f>
        <v>0</v>
      </c>
      <c r="AB38" s="112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4"/>
    </row>
    <row r="39" spans="1:40" ht="15" customHeight="1" x14ac:dyDescent="0.25">
      <c r="A39" s="124" t="s">
        <v>4</v>
      </c>
      <c r="B39" s="124"/>
      <c r="C39" s="124"/>
      <c r="D39" s="124"/>
      <c r="E39" s="19"/>
      <c r="F39" s="19"/>
      <c r="G39" s="19"/>
      <c r="H39" s="19"/>
      <c r="I39" s="19"/>
      <c r="J39" s="19"/>
      <c r="K39" s="1"/>
      <c r="M39" s="115"/>
      <c r="N39" s="116"/>
      <c r="O39" s="116"/>
      <c r="P39" s="116"/>
      <c r="Q39" s="116"/>
      <c r="R39" s="116"/>
      <c r="S39" s="116"/>
      <c r="T39" s="116"/>
      <c r="U39" s="117"/>
      <c r="W39" s="91"/>
      <c r="Y39" s="105">
        <f t="shared" ref="Y39:Y45" si="3">+K39-W39</f>
        <v>0</v>
      </c>
      <c r="AB39" s="115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7"/>
    </row>
    <row r="40" spans="1:40" ht="15" customHeight="1" x14ac:dyDescent="0.25">
      <c r="A40" s="124" t="s">
        <v>5</v>
      </c>
      <c r="B40" s="124"/>
      <c r="C40" s="124"/>
      <c r="D40" s="124"/>
      <c r="E40" s="19"/>
      <c r="F40" s="19"/>
      <c r="G40" s="19"/>
      <c r="H40" s="19"/>
      <c r="I40" s="19"/>
      <c r="J40" s="19"/>
      <c r="K40" s="1"/>
      <c r="M40" s="115"/>
      <c r="N40" s="116"/>
      <c r="O40" s="116"/>
      <c r="P40" s="116"/>
      <c r="Q40" s="116"/>
      <c r="R40" s="116"/>
      <c r="S40" s="116"/>
      <c r="T40" s="116"/>
      <c r="U40" s="117"/>
      <c r="W40" s="91"/>
      <c r="Y40" s="105">
        <f t="shared" si="3"/>
        <v>0</v>
      </c>
      <c r="AB40" s="115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7"/>
    </row>
    <row r="41" spans="1:40" ht="15" customHeight="1" x14ac:dyDescent="0.25">
      <c r="A41" s="124" t="s">
        <v>6</v>
      </c>
      <c r="B41" s="124"/>
      <c r="C41" s="124"/>
      <c r="D41" s="124"/>
      <c r="E41" s="19"/>
      <c r="F41" s="19"/>
      <c r="G41" s="19"/>
      <c r="H41" s="19"/>
      <c r="I41" s="19"/>
      <c r="J41" s="19"/>
      <c r="K41" s="1"/>
      <c r="M41" s="115"/>
      <c r="N41" s="116"/>
      <c r="O41" s="116"/>
      <c r="P41" s="116"/>
      <c r="Q41" s="116"/>
      <c r="R41" s="116"/>
      <c r="S41" s="116"/>
      <c r="T41" s="116"/>
      <c r="U41" s="117"/>
      <c r="W41" s="91"/>
      <c r="Y41" s="105">
        <f t="shared" si="3"/>
        <v>0</v>
      </c>
      <c r="AB41" s="115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7"/>
    </row>
    <row r="42" spans="1:40" ht="15" customHeight="1" x14ac:dyDescent="0.25">
      <c r="A42" s="124" t="s">
        <v>7</v>
      </c>
      <c r="B42" s="124"/>
      <c r="C42" s="124"/>
      <c r="D42" s="124"/>
      <c r="E42" s="19"/>
      <c r="F42" s="19"/>
      <c r="G42" s="19"/>
      <c r="H42" s="19"/>
      <c r="I42" s="19"/>
      <c r="J42" s="19"/>
      <c r="K42" s="1"/>
      <c r="M42" s="115"/>
      <c r="N42" s="116"/>
      <c r="O42" s="116"/>
      <c r="P42" s="116"/>
      <c r="Q42" s="116"/>
      <c r="R42" s="116"/>
      <c r="S42" s="116"/>
      <c r="T42" s="116"/>
      <c r="U42" s="117"/>
      <c r="W42" s="91"/>
      <c r="Y42" s="105">
        <f t="shared" si="3"/>
        <v>0</v>
      </c>
      <c r="AB42" s="115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7"/>
    </row>
    <row r="43" spans="1:40" ht="15" customHeight="1" x14ac:dyDescent="0.25">
      <c r="A43" s="124" t="s">
        <v>8</v>
      </c>
      <c r="B43" s="124"/>
      <c r="C43" s="124"/>
      <c r="D43" s="124"/>
      <c r="E43" s="19"/>
      <c r="F43" s="19"/>
      <c r="G43" s="19"/>
      <c r="H43" s="19"/>
      <c r="I43" s="19"/>
      <c r="J43" s="19"/>
      <c r="K43" s="1"/>
      <c r="M43" s="115"/>
      <c r="N43" s="116"/>
      <c r="O43" s="116"/>
      <c r="P43" s="116"/>
      <c r="Q43" s="116"/>
      <c r="R43" s="116"/>
      <c r="S43" s="116"/>
      <c r="T43" s="116"/>
      <c r="U43" s="117"/>
      <c r="W43" s="91"/>
      <c r="Y43" s="105">
        <f t="shared" si="3"/>
        <v>0</v>
      </c>
      <c r="AB43" s="115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7"/>
    </row>
    <row r="44" spans="1:40" ht="15" customHeight="1" x14ac:dyDescent="0.25">
      <c r="A44" s="124" t="s">
        <v>9</v>
      </c>
      <c r="B44" s="124"/>
      <c r="C44" s="124"/>
      <c r="D44" s="124"/>
      <c r="E44" s="19"/>
      <c r="F44" s="19"/>
      <c r="G44" s="19"/>
      <c r="H44" s="19"/>
      <c r="I44" s="19"/>
      <c r="J44" s="19"/>
      <c r="K44" s="1"/>
      <c r="M44" s="115"/>
      <c r="N44" s="116"/>
      <c r="O44" s="116"/>
      <c r="P44" s="116"/>
      <c r="Q44" s="116"/>
      <c r="R44" s="116"/>
      <c r="S44" s="116"/>
      <c r="T44" s="116"/>
      <c r="U44" s="117"/>
      <c r="W44" s="91"/>
      <c r="Y44" s="105">
        <f t="shared" si="3"/>
        <v>0</v>
      </c>
      <c r="AB44" s="115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7"/>
    </row>
    <row r="45" spans="1:40" ht="15" customHeight="1" x14ac:dyDescent="0.25">
      <c r="A45" s="124" t="s">
        <v>10</v>
      </c>
      <c r="B45" s="124"/>
      <c r="C45" s="124"/>
      <c r="D45" s="124"/>
      <c r="E45" s="19"/>
      <c r="F45" s="19"/>
      <c r="G45" s="19"/>
      <c r="H45" s="19"/>
      <c r="I45" s="19"/>
      <c r="J45" s="19"/>
      <c r="K45" s="1"/>
      <c r="M45" s="115"/>
      <c r="N45" s="116"/>
      <c r="O45" s="116"/>
      <c r="P45" s="116"/>
      <c r="Q45" s="116"/>
      <c r="R45" s="116"/>
      <c r="S45" s="116"/>
      <c r="T45" s="116"/>
      <c r="U45" s="117"/>
      <c r="W45" s="91"/>
      <c r="Y45" s="105">
        <f t="shared" si="3"/>
        <v>0</v>
      </c>
      <c r="AB45" s="115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7"/>
    </row>
    <row r="46" spans="1:40" ht="15.75" customHeight="1" thickBot="1" x14ac:dyDescent="0.35">
      <c r="A46" s="7" t="s">
        <v>11</v>
      </c>
      <c r="B46" s="7"/>
      <c r="C46" s="7"/>
      <c r="D46" s="7"/>
      <c r="E46" s="7"/>
      <c r="F46" s="7"/>
      <c r="G46" s="7"/>
      <c r="H46" s="7"/>
      <c r="I46" s="7"/>
      <c r="J46" s="7"/>
      <c r="K46" s="8">
        <f>SUM(K38:K45)</f>
        <v>0</v>
      </c>
      <c r="M46" s="118"/>
      <c r="N46" s="119"/>
      <c r="O46" s="119"/>
      <c r="P46" s="119"/>
      <c r="Q46" s="119"/>
      <c r="R46" s="119"/>
      <c r="S46" s="119"/>
      <c r="T46" s="119"/>
      <c r="U46" s="120"/>
      <c r="W46" s="89">
        <f>SUM(W38:W45)</f>
        <v>0</v>
      </c>
      <c r="Y46" s="96">
        <f>SUM(Y38:Y45)</f>
        <v>0</v>
      </c>
      <c r="Z46" s="87">
        <f>+Y46</f>
        <v>0</v>
      </c>
      <c r="AB46" s="118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20"/>
    </row>
    <row r="47" spans="1:40" ht="13.5" thickTop="1" thickBot="1" x14ac:dyDescent="0.3">
      <c r="W47" s="90"/>
      <c r="Y47" s="97"/>
    </row>
    <row r="48" spans="1:40" ht="15" thickBot="1" x14ac:dyDescent="0.4">
      <c r="A48" s="6" t="s">
        <v>56</v>
      </c>
      <c r="B48" s="6"/>
      <c r="C48" s="6"/>
      <c r="D48" s="6"/>
      <c r="E48" s="6"/>
      <c r="F48" s="6"/>
      <c r="G48" s="6"/>
      <c r="H48" s="6"/>
      <c r="I48" s="6"/>
      <c r="J48" s="6"/>
      <c r="K48" s="11" t="str">
        <f>"Kosten "&amp;$C$10</f>
        <v>Kosten 2026</v>
      </c>
      <c r="M48" s="38" t="s">
        <v>57</v>
      </c>
      <c r="N48" s="39"/>
      <c r="O48" s="39"/>
      <c r="P48" s="39"/>
      <c r="Q48" s="39"/>
      <c r="R48" s="39"/>
      <c r="S48" s="39"/>
      <c r="T48" s="39"/>
      <c r="U48" s="40"/>
      <c r="W48" s="88"/>
      <c r="Y48" s="95"/>
      <c r="AB48" s="109" t="s">
        <v>79</v>
      </c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1"/>
    </row>
    <row r="49" spans="1:40" ht="15" customHeight="1" x14ac:dyDescent="0.25">
      <c r="A49" s="124" t="s">
        <v>12</v>
      </c>
      <c r="B49" s="124"/>
      <c r="C49" s="124"/>
      <c r="D49" s="124"/>
      <c r="E49" s="19"/>
      <c r="F49" s="19"/>
      <c r="G49" s="19"/>
      <c r="H49" s="19"/>
      <c r="I49" s="19"/>
      <c r="J49" s="19"/>
      <c r="K49" s="1"/>
      <c r="M49" s="141"/>
      <c r="N49" s="142"/>
      <c r="O49" s="142"/>
      <c r="P49" s="142"/>
      <c r="Q49" s="142"/>
      <c r="R49" s="142"/>
      <c r="S49" s="142"/>
      <c r="T49" s="142"/>
      <c r="U49" s="143"/>
      <c r="W49" s="91"/>
      <c r="Y49" s="105">
        <f t="shared" ref="Y49:Y53" si="4">+K49-W49</f>
        <v>0</v>
      </c>
      <c r="AB49" s="112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4"/>
    </row>
    <row r="50" spans="1:40" ht="15" customHeight="1" x14ac:dyDescent="0.25">
      <c r="A50" s="124" t="s">
        <v>13</v>
      </c>
      <c r="B50" s="124"/>
      <c r="C50" s="124"/>
      <c r="D50" s="124"/>
      <c r="E50" s="19"/>
      <c r="F50" s="19"/>
      <c r="G50" s="19"/>
      <c r="H50" s="19"/>
      <c r="I50" s="19"/>
      <c r="J50" s="19"/>
      <c r="K50" s="1"/>
      <c r="M50" s="144"/>
      <c r="N50" s="145"/>
      <c r="O50" s="145"/>
      <c r="P50" s="145"/>
      <c r="Q50" s="145"/>
      <c r="R50" s="145"/>
      <c r="S50" s="145"/>
      <c r="T50" s="145"/>
      <c r="U50" s="146"/>
      <c r="W50" s="91"/>
      <c r="Y50" s="105">
        <f t="shared" si="4"/>
        <v>0</v>
      </c>
      <c r="AB50" s="115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7"/>
    </row>
    <row r="51" spans="1:40" ht="15" customHeight="1" x14ac:dyDescent="0.25">
      <c r="A51" s="124" t="s">
        <v>14</v>
      </c>
      <c r="B51" s="124"/>
      <c r="C51" s="124"/>
      <c r="D51" s="124"/>
      <c r="E51" s="19"/>
      <c r="F51" s="19"/>
      <c r="G51" s="19"/>
      <c r="H51" s="19"/>
      <c r="I51" s="19"/>
      <c r="J51" s="19"/>
      <c r="K51" s="1"/>
      <c r="M51" s="144"/>
      <c r="N51" s="145"/>
      <c r="O51" s="145"/>
      <c r="P51" s="145"/>
      <c r="Q51" s="145"/>
      <c r="R51" s="145"/>
      <c r="S51" s="145"/>
      <c r="T51" s="145"/>
      <c r="U51" s="146"/>
      <c r="W51" s="91"/>
      <c r="Y51" s="105">
        <f>+K51-W51</f>
        <v>0</v>
      </c>
      <c r="AB51" s="115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7"/>
    </row>
    <row r="52" spans="1:40" ht="15" customHeight="1" x14ac:dyDescent="0.25">
      <c r="A52" s="124" t="s">
        <v>9</v>
      </c>
      <c r="B52" s="124"/>
      <c r="C52" s="124"/>
      <c r="D52" s="124"/>
      <c r="E52" s="19"/>
      <c r="F52" s="19"/>
      <c r="G52" s="19"/>
      <c r="H52" s="19"/>
      <c r="I52" s="19"/>
      <c r="J52" s="19"/>
      <c r="K52" s="1"/>
      <c r="M52" s="144"/>
      <c r="N52" s="145"/>
      <c r="O52" s="145"/>
      <c r="P52" s="145"/>
      <c r="Q52" s="145"/>
      <c r="R52" s="145"/>
      <c r="S52" s="145"/>
      <c r="T52" s="145"/>
      <c r="U52" s="146"/>
      <c r="W52" s="91"/>
      <c r="Y52" s="105">
        <f>+K52-W52</f>
        <v>0</v>
      </c>
      <c r="AB52" s="115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7"/>
    </row>
    <row r="53" spans="1:40" ht="15" customHeight="1" x14ac:dyDescent="0.25">
      <c r="A53" s="124" t="s">
        <v>15</v>
      </c>
      <c r="B53" s="124"/>
      <c r="C53" s="124"/>
      <c r="D53" s="124"/>
      <c r="E53" s="19"/>
      <c r="F53" s="19"/>
      <c r="G53" s="19"/>
      <c r="H53" s="19"/>
      <c r="I53" s="19"/>
      <c r="J53" s="19"/>
      <c r="K53" s="1"/>
      <c r="M53" s="144"/>
      <c r="N53" s="145"/>
      <c r="O53" s="145"/>
      <c r="P53" s="145"/>
      <c r="Q53" s="145"/>
      <c r="R53" s="145"/>
      <c r="S53" s="145"/>
      <c r="T53" s="145"/>
      <c r="U53" s="146"/>
      <c r="W53" s="91"/>
      <c r="Y53" s="105">
        <f t="shared" si="4"/>
        <v>0</v>
      </c>
      <c r="AB53" s="115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7"/>
    </row>
    <row r="54" spans="1:40" ht="15.75" customHeight="1" thickBot="1" x14ac:dyDescent="0.35">
      <c r="A54" s="7" t="s">
        <v>16</v>
      </c>
      <c r="B54" s="7"/>
      <c r="C54" s="7"/>
      <c r="D54" s="7"/>
      <c r="E54" s="7"/>
      <c r="F54" s="7"/>
      <c r="G54" s="7"/>
      <c r="H54" s="7"/>
      <c r="I54" s="7"/>
      <c r="J54" s="7"/>
      <c r="K54" s="8">
        <f>SUM(K49:K53)</f>
        <v>0</v>
      </c>
      <c r="M54" s="147"/>
      <c r="N54" s="148"/>
      <c r="O54" s="148"/>
      <c r="P54" s="148"/>
      <c r="Q54" s="148"/>
      <c r="R54" s="148"/>
      <c r="S54" s="148"/>
      <c r="T54" s="148"/>
      <c r="U54" s="149"/>
      <c r="W54" s="89">
        <f>SUM(W49:W53)</f>
        <v>0</v>
      </c>
      <c r="Y54" s="96">
        <f>SUM(Y49:Y53)</f>
        <v>0</v>
      </c>
      <c r="Z54" s="87">
        <f>+Y54</f>
        <v>0</v>
      </c>
      <c r="AB54" s="118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20"/>
    </row>
    <row r="55" spans="1:40" ht="14" thickTop="1" thickBo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9"/>
      <c r="W55" s="90"/>
      <c r="Y55" s="97"/>
    </row>
    <row r="56" spans="1:40" ht="13.5" thickBot="1" x14ac:dyDescent="0.35">
      <c r="A56" s="6" t="s">
        <v>58</v>
      </c>
      <c r="B56" s="6"/>
      <c r="C56" s="6"/>
      <c r="D56" s="6"/>
      <c r="E56" s="6"/>
      <c r="F56" s="6"/>
      <c r="G56" s="6"/>
      <c r="H56" s="6"/>
      <c r="I56" s="6"/>
      <c r="J56" s="6"/>
      <c r="K56" s="11" t="str">
        <f>"Kosten "&amp;$C$10</f>
        <v>Kosten 2026</v>
      </c>
      <c r="M56" s="38" t="s">
        <v>59</v>
      </c>
      <c r="N56" s="39"/>
      <c r="O56" s="39"/>
      <c r="P56" s="39"/>
      <c r="Q56" s="39"/>
      <c r="R56" s="39"/>
      <c r="S56" s="39"/>
      <c r="T56" s="39"/>
      <c r="U56" s="40"/>
      <c r="W56" s="88"/>
      <c r="Y56" s="95"/>
      <c r="AB56" s="38" t="s">
        <v>80</v>
      </c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40"/>
    </row>
    <row r="57" spans="1:40" ht="12.75" customHeight="1" x14ac:dyDescent="0.3">
      <c r="A57" s="127" t="s">
        <v>60</v>
      </c>
      <c r="B57" s="127"/>
      <c r="C57" s="127"/>
      <c r="D57" s="127"/>
      <c r="E57" s="127"/>
      <c r="F57" s="83"/>
      <c r="G57" s="83"/>
      <c r="H57" s="83"/>
      <c r="I57" s="83"/>
      <c r="J57" s="6"/>
      <c r="K57" s="1"/>
      <c r="M57" s="112"/>
      <c r="N57" s="113"/>
      <c r="O57" s="113"/>
      <c r="P57" s="113"/>
      <c r="Q57" s="113"/>
      <c r="R57" s="113"/>
      <c r="S57" s="113"/>
      <c r="T57" s="113"/>
      <c r="U57" s="114"/>
      <c r="W57" s="91"/>
      <c r="Y57" s="105">
        <f t="shared" ref="Y57:Y70" si="5">+K57-W57</f>
        <v>0</v>
      </c>
      <c r="AB57" s="112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4"/>
    </row>
    <row r="58" spans="1:40" ht="15" customHeight="1" x14ac:dyDescent="0.3">
      <c r="A58" s="127" t="s">
        <v>60</v>
      </c>
      <c r="B58" s="127"/>
      <c r="C58" s="127"/>
      <c r="D58" s="127"/>
      <c r="E58" s="127"/>
      <c r="F58" s="83"/>
      <c r="G58" s="83"/>
      <c r="H58" s="83"/>
      <c r="I58" s="83"/>
      <c r="J58" s="6"/>
      <c r="K58" s="1"/>
      <c r="M58" s="115"/>
      <c r="N58" s="116"/>
      <c r="O58" s="116"/>
      <c r="P58" s="116"/>
      <c r="Q58" s="116"/>
      <c r="R58" s="116"/>
      <c r="S58" s="116"/>
      <c r="T58" s="116"/>
      <c r="U58" s="117"/>
      <c r="W58" s="91"/>
      <c r="Y58" s="105">
        <f t="shared" si="5"/>
        <v>0</v>
      </c>
      <c r="AB58" s="115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7"/>
    </row>
    <row r="59" spans="1:40" ht="15" customHeight="1" x14ac:dyDescent="0.3">
      <c r="A59" s="127" t="s">
        <v>60</v>
      </c>
      <c r="B59" s="127"/>
      <c r="C59" s="127"/>
      <c r="D59" s="127"/>
      <c r="E59" s="127"/>
      <c r="F59" s="83"/>
      <c r="G59" s="83"/>
      <c r="H59" s="83"/>
      <c r="I59" s="83"/>
      <c r="J59" s="6"/>
      <c r="K59" s="1"/>
      <c r="M59" s="115"/>
      <c r="N59" s="116"/>
      <c r="O59" s="116"/>
      <c r="P59" s="116"/>
      <c r="Q59" s="116"/>
      <c r="R59" s="116"/>
      <c r="S59" s="116"/>
      <c r="T59" s="116"/>
      <c r="U59" s="117"/>
      <c r="W59" s="91"/>
      <c r="Y59" s="105">
        <f t="shared" si="5"/>
        <v>0</v>
      </c>
      <c r="AB59" s="115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7"/>
    </row>
    <row r="60" spans="1:40" ht="15" customHeight="1" x14ac:dyDescent="0.3">
      <c r="A60" s="127" t="s">
        <v>60</v>
      </c>
      <c r="B60" s="127"/>
      <c r="C60" s="127"/>
      <c r="D60" s="127"/>
      <c r="E60" s="127"/>
      <c r="F60" s="83"/>
      <c r="G60" s="83"/>
      <c r="H60" s="83"/>
      <c r="I60" s="83"/>
      <c r="J60" s="6"/>
      <c r="K60" s="1"/>
      <c r="M60" s="115"/>
      <c r="N60" s="116"/>
      <c r="O60" s="116"/>
      <c r="P60" s="116"/>
      <c r="Q60" s="116"/>
      <c r="R60" s="116"/>
      <c r="S60" s="116"/>
      <c r="T60" s="116"/>
      <c r="U60" s="117"/>
      <c r="W60" s="91"/>
      <c r="Y60" s="105">
        <f t="shared" si="5"/>
        <v>0</v>
      </c>
      <c r="AB60" s="115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7"/>
    </row>
    <row r="61" spans="1:40" ht="15" customHeight="1" x14ac:dyDescent="0.3">
      <c r="A61" s="127" t="s">
        <v>60</v>
      </c>
      <c r="B61" s="127"/>
      <c r="C61" s="127"/>
      <c r="D61" s="127"/>
      <c r="E61" s="127"/>
      <c r="F61" s="83"/>
      <c r="G61" s="83"/>
      <c r="H61" s="83"/>
      <c r="I61" s="83"/>
      <c r="J61" s="6"/>
      <c r="K61" s="1"/>
      <c r="M61" s="115"/>
      <c r="N61" s="116"/>
      <c r="O61" s="116"/>
      <c r="P61" s="116"/>
      <c r="Q61" s="116"/>
      <c r="R61" s="116"/>
      <c r="S61" s="116"/>
      <c r="T61" s="116"/>
      <c r="U61" s="117"/>
      <c r="W61" s="91"/>
      <c r="Y61" s="105">
        <f t="shared" si="5"/>
        <v>0</v>
      </c>
      <c r="AB61" s="115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7"/>
    </row>
    <row r="62" spans="1:40" ht="15" customHeight="1" x14ac:dyDescent="0.3">
      <c r="A62" s="127" t="s">
        <v>60</v>
      </c>
      <c r="B62" s="127"/>
      <c r="C62" s="127"/>
      <c r="D62" s="127"/>
      <c r="E62" s="127"/>
      <c r="F62" s="83"/>
      <c r="G62" s="83"/>
      <c r="H62" s="83"/>
      <c r="I62" s="83"/>
      <c r="J62" s="6"/>
      <c r="K62" s="1"/>
      <c r="M62" s="115"/>
      <c r="N62" s="116"/>
      <c r="O62" s="116"/>
      <c r="P62" s="116"/>
      <c r="Q62" s="116"/>
      <c r="R62" s="116"/>
      <c r="S62" s="116"/>
      <c r="T62" s="116"/>
      <c r="U62" s="117"/>
      <c r="W62" s="91"/>
      <c r="Y62" s="105">
        <f t="shared" si="5"/>
        <v>0</v>
      </c>
      <c r="AB62" s="115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7"/>
    </row>
    <row r="63" spans="1:40" ht="15" customHeight="1" x14ac:dyDescent="0.3">
      <c r="A63" s="127" t="s">
        <v>60</v>
      </c>
      <c r="B63" s="127"/>
      <c r="C63" s="127"/>
      <c r="D63" s="127"/>
      <c r="E63" s="127"/>
      <c r="F63" s="83"/>
      <c r="G63" s="83"/>
      <c r="H63" s="83"/>
      <c r="I63" s="83"/>
      <c r="J63" s="6"/>
      <c r="K63" s="1"/>
      <c r="M63" s="115"/>
      <c r="N63" s="116"/>
      <c r="O63" s="116"/>
      <c r="P63" s="116"/>
      <c r="Q63" s="116"/>
      <c r="R63" s="116"/>
      <c r="S63" s="116"/>
      <c r="T63" s="116"/>
      <c r="U63" s="117"/>
      <c r="W63" s="91"/>
      <c r="Y63" s="105">
        <f t="shared" si="5"/>
        <v>0</v>
      </c>
      <c r="AB63" s="115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7"/>
    </row>
    <row r="64" spans="1:40" ht="15" customHeight="1" x14ac:dyDescent="0.3">
      <c r="A64" s="127" t="s">
        <v>60</v>
      </c>
      <c r="B64" s="127"/>
      <c r="C64" s="127"/>
      <c r="D64" s="127"/>
      <c r="E64" s="127"/>
      <c r="F64" s="83"/>
      <c r="G64" s="83"/>
      <c r="H64" s="83"/>
      <c r="I64" s="83"/>
      <c r="J64" s="6"/>
      <c r="K64" s="1"/>
      <c r="M64" s="115"/>
      <c r="N64" s="116"/>
      <c r="O64" s="116"/>
      <c r="P64" s="116"/>
      <c r="Q64" s="116"/>
      <c r="R64" s="116"/>
      <c r="S64" s="116"/>
      <c r="T64" s="116"/>
      <c r="U64" s="117"/>
      <c r="W64" s="91"/>
      <c r="Y64" s="105">
        <f t="shared" si="5"/>
        <v>0</v>
      </c>
      <c r="AB64" s="115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7"/>
    </row>
    <row r="65" spans="1:40" ht="15" customHeight="1" x14ac:dyDescent="0.3">
      <c r="A65" s="127" t="s">
        <v>60</v>
      </c>
      <c r="B65" s="127"/>
      <c r="C65" s="127"/>
      <c r="D65" s="127"/>
      <c r="E65" s="127"/>
      <c r="F65" s="83"/>
      <c r="G65" s="83"/>
      <c r="H65" s="83"/>
      <c r="I65" s="83"/>
      <c r="J65" s="6"/>
      <c r="K65" s="1"/>
      <c r="M65" s="115"/>
      <c r="N65" s="116"/>
      <c r="O65" s="116"/>
      <c r="P65" s="116"/>
      <c r="Q65" s="116"/>
      <c r="R65" s="116"/>
      <c r="S65" s="116"/>
      <c r="T65" s="116"/>
      <c r="U65" s="117"/>
      <c r="W65" s="91"/>
      <c r="Y65" s="105">
        <f t="shared" si="5"/>
        <v>0</v>
      </c>
      <c r="AB65" s="115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7"/>
    </row>
    <row r="66" spans="1:40" ht="15" customHeight="1" x14ac:dyDescent="0.3">
      <c r="A66" s="127" t="s">
        <v>60</v>
      </c>
      <c r="B66" s="127"/>
      <c r="C66" s="127"/>
      <c r="D66" s="127"/>
      <c r="E66" s="127"/>
      <c r="F66" s="83"/>
      <c r="G66" s="83"/>
      <c r="H66" s="83"/>
      <c r="I66" s="83"/>
      <c r="J66" s="6"/>
      <c r="K66" s="1"/>
      <c r="M66" s="115"/>
      <c r="N66" s="116"/>
      <c r="O66" s="116"/>
      <c r="P66" s="116"/>
      <c r="Q66" s="116"/>
      <c r="R66" s="116"/>
      <c r="S66" s="116"/>
      <c r="T66" s="116"/>
      <c r="U66" s="117"/>
      <c r="W66" s="91"/>
      <c r="Y66" s="105">
        <f t="shared" si="5"/>
        <v>0</v>
      </c>
      <c r="AB66" s="115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7"/>
    </row>
    <row r="67" spans="1:40" ht="15" customHeight="1" x14ac:dyDescent="0.3">
      <c r="A67" s="127" t="s">
        <v>60</v>
      </c>
      <c r="B67" s="127"/>
      <c r="C67" s="127"/>
      <c r="D67" s="127"/>
      <c r="E67" s="127"/>
      <c r="F67" s="83"/>
      <c r="G67" s="83"/>
      <c r="H67" s="83"/>
      <c r="I67" s="83"/>
      <c r="J67" s="6"/>
      <c r="K67" s="1"/>
      <c r="M67" s="115"/>
      <c r="N67" s="116"/>
      <c r="O67" s="116"/>
      <c r="P67" s="116"/>
      <c r="Q67" s="116"/>
      <c r="R67" s="116"/>
      <c r="S67" s="116"/>
      <c r="T67" s="116"/>
      <c r="U67" s="117"/>
      <c r="W67" s="91"/>
      <c r="Y67" s="105">
        <f t="shared" si="5"/>
        <v>0</v>
      </c>
      <c r="AB67" s="115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7"/>
    </row>
    <row r="68" spans="1:40" ht="15" customHeight="1" x14ac:dyDescent="0.3">
      <c r="A68" s="127" t="s">
        <v>60</v>
      </c>
      <c r="B68" s="127"/>
      <c r="C68" s="127"/>
      <c r="D68" s="127"/>
      <c r="E68" s="127"/>
      <c r="F68" s="83"/>
      <c r="G68" s="83"/>
      <c r="H68" s="83"/>
      <c r="I68" s="83"/>
      <c r="J68" s="6"/>
      <c r="K68" s="1"/>
      <c r="M68" s="115"/>
      <c r="N68" s="116"/>
      <c r="O68" s="116"/>
      <c r="P68" s="116"/>
      <c r="Q68" s="116"/>
      <c r="R68" s="116"/>
      <c r="S68" s="116"/>
      <c r="T68" s="116"/>
      <c r="U68" s="117"/>
      <c r="W68" s="91"/>
      <c r="Y68" s="105">
        <f t="shared" si="5"/>
        <v>0</v>
      </c>
      <c r="AB68" s="115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7"/>
    </row>
    <row r="69" spans="1:40" ht="15" customHeight="1" x14ac:dyDescent="0.3">
      <c r="A69" s="127" t="s">
        <v>60</v>
      </c>
      <c r="B69" s="127"/>
      <c r="C69" s="127"/>
      <c r="D69" s="127"/>
      <c r="E69" s="127"/>
      <c r="F69" s="83"/>
      <c r="G69" s="83"/>
      <c r="H69" s="83"/>
      <c r="I69" s="83"/>
      <c r="J69" s="6"/>
      <c r="K69" s="1"/>
      <c r="M69" s="115"/>
      <c r="N69" s="116"/>
      <c r="O69" s="116"/>
      <c r="P69" s="116"/>
      <c r="Q69" s="116"/>
      <c r="R69" s="116"/>
      <c r="S69" s="116"/>
      <c r="T69" s="116"/>
      <c r="U69" s="117"/>
      <c r="W69" s="91"/>
      <c r="Y69" s="105">
        <f t="shared" si="5"/>
        <v>0</v>
      </c>
      <c r="AB69" s="115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7"/>
    </row>
    <row r="70" spans="1:40" ht="15" customHeight="1" x14ac:dyDescent="0.3">
      <c r="A70" s="127" t="s">
        <v>60</v>
      </c>
      <c r="B70" s="127"/>
      <c r="C70" s="127"/>
      <c r="D70" s="127"/>
      <c r="E70" s="127"/>
      <c r="F70" s="83"/>
      <c r="G70" s="83"/>
      <c r="H70" s="83"/>
      <c r="I70" s="83"/>
      <c r="J70" s="6"/>
      <c r="K70" s="1"/>
      <c r="M70" s="115"/>
      <c r="N70" s="116"/>
      <c r="O70" s="116"/>
      <c r="P70" s="116"/>
      <c r="Q70" s="116"/>
      <c r="R70" s="116"/>
      <c r="S70" s="116"/>
      <c r="T70" s="116"/>
      <c r="U70" s="117"/>
      <c r="W70" s="91"/>
      <c r="Y70" s="105">
        <f t="shared" si="5"/>
        <v>0</v>
      </c>
      <c r="AB70" s="115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7"/>
    </row>
    <row r="71" spans="1:40" ht="15.75" customHeight="1" thickBot="1" x14ac:dyDescent="0.35">
      <c r="A71" s="7" t="s">
        <v>17</v>
      </c>
      <c r="B71" s="7"/>
      <c r="C71" s="7"/>
      <c r="D71" s="7"/>
      <c r="E71" s="7"/>
      <c r="F71" s="7"/>
      <c r="G71" s="7"/>
      <c r="H71" s="7"/>
      <c r="I71" s="7"/>
      <c r="J71" s="7"/>
      <c r="K71" s="8">
        <f>SUM(K57:K70)</f>
        <v>0</v>
      </c>
      <c r="M71" s="118"/>
      <c r="N71" s="119"/>
      <c r="O71" s="119"/>
      <c r="P71" s="119"/>
      <c r="Q71" s="119"/>
      <c r="R71" s="119"/>
      <c r="S71" s="119"/>
      <c r="T71" s="119"/>
      <c r="U71" s="120"/>
      <c r="W71" s="89">
        <f>SUM(W57:W70)</f>
        <v>0</v>
      </c>
      <c r="Y71" s="96">
        <f>SUM(Y57:Y70)</f>
        <v>0</v>
      </c>
      <c r="Z71" s="87">
        <f>+Y71</f>
        <v>0</v>
      </c>
      <c r="AB71" s="118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20"/>
    </row>
    <row r="72" spans="1:40" ht="15.75" customHeight="1" thickTop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9"/>
      <c r="W72" s="92"/>
      <c r="Y72" s="98"/>
    </row>
    <row r="73" spans="1:40" ht="15.75" customHeight="1" thickBot="1" x14ac:dyDescent="0.35">
      <c r="A73" s="7" t="s">
        <v>18</v>
      </c>
      <c r="B73" s="7"/>
      <c r="C73" s="7"/>
      <c r="D73" s="7"/>
      <c r="E73" s="7"/>
      <c r="F73" s="7"/>
      <c r="G73" s="7"/>
      <c r="H73" s="7"/>
      <c r="I73" s="7"/>
      <c r="J73" s="7"/>
      <c r="K73" s="47">
        <f>K71+K54+K46+K35</f>
        <v>0</v>
      </c>
      <c r="W73" s="93">
        <f>W71+W54+W46+W35</f>
        <v>0</v>
      </c>
      <c r="Y73" s="99">
        <f>Y71+Y54+Y46+Y35</f>
        <v>0</v>
      </c>
      <c r="Z73" s="87">
        <f>+Y73</f>
        <v>0</v>
      </c>
    </row>
    <row r="74" spans="1:40" ht="15.75" customHeight="1" thickTop="1" thickBo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9"/>
      <c r="W74" s="90"/>
      <c r="Y74" s="97"/>
    </row>
    <row r="75" spans="1:40" ht="15" customHeight="1" thickBot="1" x14ac:dyDescent="0.35">
      <c r="A75" s="6" t="s">
        <v>61</v>
      </c>
      <c r="B75" s="6"/>
      <c r="C75" s="6"/>
      <c r="D75" s="6"/>
      <c r="E75" s="6"/>
      <c r="F75" s="6"/>
      <c r="G75" s="6"/>
      <c r="H75" s="6"/>
      <c r="I75" s="6"/>
      <c r="J75" s="6"/>
      <c r="K75" s="11" t="str">
        <f>"Inkomsten "&amp;$C$10</f>
        <v>Inkomsten 2026</v>
      </c>
      <c r="M75" s="38" t="s">
        <v>62</v>
      </c>
      <c r="N75" s="39"/>
      <c r="O75" s="39"/>
      <c r="P75" s="39"/>
      <c r="Q75" s="39"/>
      <c r="R75" s="39"/>
      <c r="S75" s="39"/>
      <c r="T75" s="39"/>
      <c r="U75" s="40"/>
      <c r="W75" s="88"/>
      <c r="Y75" s="95"/>
      <c r="AB75" s="38" t="s">
        <v>81</v>
      </c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40"/>
    </row>
    <row r="76" spans="1:40" ht="15" customHeight="1" x14ac:dyDescent="0.3">
      <c r="A76" s="127" t="s">
        <v>63</v>
      </c>
      <c r="B76" s="127"/>
      <c r="C76" s="127"/>
      <c r="D76" s="127"/>
      <c r="E76" s="127"/>
      <c r="F76" s="83"/>
      <c r="G76" s="83"/>
      <c r="H76" s="83"/>
      <c r="I76" s="83"/>
      <c r="J76" s="6"/>
      <c r="K76" s="1"/>
      <c r="M76" s="112"/>
      <c r="N76" s="113"/>
      <c r="O76" s="113"/>
      <c r="P76" s="113"/>
      <c r="Q76" s="113"/>
      <c r="R76" s="113"/>
      <c r="S76" s="113"/>
      <c r="T76" s="113"/>
      <c r="U76" s="114"/>
      <c r="W76" s="91"/>
      <c r="Y76" s="105">
        <f>-K76+W76</f>
        <v>0</v>
      </c>
      <c r="AB76" s="112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N76" s="114"/>
    </row>
    <row r="77" spans="1:40" ht="15" customHeight="1" x14ac:dyDescent="0.3">
      <c r="A77" s="127" t="s">
        <v>63</v>
      </c>
      <c r="B77" s="127"/>
      <c r="C77" s="127"/>
      <c r="D77" s="127"/>
      <c r="E77" s="127"/>
      <c r="F77" s="83"/>
      <c r="G77" s="83"/>
      <c r="H77" s="83"/>
      <c r="I77" s="83"/>
      <c r="J77" s="6"/>
      <c r="K77" s="1"/>
      <c r="M77" s="115"/>
      <c r="N77" s="116"/>
      <c r="O77" s="116"/>
      <c r="P77" s="116"/>
      <c r="Q77" s="116"/>
      <c r="R77" s="116"/>
      <c r="S77" s="116"/>
      <c r="T77" s="116"/>
      <c r="U77" s="117"/>
      <c r="W77" s="91"/>
      <c r="Y77" s="105">
        <f>-K77+W77</f>
        <v>0</v>
      </c>
      <c r="AB77" s="115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7"/>
    </row>
    <row r="78" spans="1:40" ht="15" customHeight="1" x14ac:dyDescent="0.3">
      <c r="A78" s="127" t="s">
        <v>63</v>
      </c>
      <c r="B78" s="127"/>
      <c r="C78" s="127"/>
      <c r="D78" s="127"/>
      <c r="E78" s="127"/>
      <c r="F78" s="83"/>
      <c r="G78" s="83"/>
      <c r="H78" s="83"/>
      <c r="I78" s="83"/>
      <c r="J78" s="6"/>
      <c r="K78" s="1"/>
      <c r="M78" s="115"/>
      <c r="N78" s="116"/>
      <c r="O78" s="116"/>
      <c r="P78" s="116"/>
      <c r="Q78" s="116"/>
      <c r="R78" s="116"/>
      <c r="S78" s="116"/>
      <c r="T78" s="116"/>
      <c r="U78" s="117"/>
      <c r="W78" s="91"/>
      <c r="Y78" s="105">
        <f>-K78+W78</f>
        <v>0</v>
      </c>
      <c r="AB78" s="115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7"/>
    </row>
    <row r="79" spans="1:40" ht="15" customHeight="1" x14ac:dyDescent="0.3">
      <c r="A79" s="127" t="s">
        <v>63</v>
      </c>
      <c r="B79" s="127"/>
      <c r="C79" s="127"/>
      <c r="D79" s="127"/>
      <c r="E79" s="127"/>
      <c r="F79" s="83"/>
      <c r="G79" s="83"/>
      <c r="H79" s="83"/>
      <c r="I79" s="83"/>
      <c r="J79" s="6"/>
      <c r="K79" s="1"/>
      <c r="M79" s="115"/>
      <c r="N79" s="116"/>
      <c r="O79" s="116"/>
      <c r="P79" s="116"/>
      <c r="Q79" s="116"/>
      <c r="R79" s="116"/>
      <c r="S79" s="116"/>
      <c r="T79" s="116"/>
      <c r="U79" s="117"/>
      <c r="W79" s="91"/>
      <c r="Y79" s="105">
        <f>-K79+W79</f>
        <v>0</v>
      </c>
      <c r="AB79" s="115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7"/>
    </row>
    <row r="80" spans="1:40" ht="15" customHeight="1" x14ac:dyDescent="0.3">
      <c r="A80" s="127" t="s">
        <v>63</v>
      </c>
      <c r="B80" s="127"/>
      <c r="C80" s="127"/>
      <c r="D80" s="127"/>
      <c r="E80" s="127"/>
      <c r="F80" s="83"/>
      <c r="G80" s="83"/>
      <c r="H80" s="83"/>
      <c r="I80" s="83"/>
      <c r="J80" s="6"/>
      <c r="K80" s="1"/>
      <c r="M80" s="115"/>
      <c r="N80" s="116"/>
      <c r="O80" s="116"/>
      <c r="P80" s="116"/>
      <c r="Q80" s="116"/>
      <c r="R80" s="116"/>
      <c r="S80" s="116"/>
      <c r="T80" s="116"/>
      <c r="U80" s="117"/>
      <c r="W80" s="91"/>
      <c r="Y80" s="105">
        <f>-K80+W80</f>
        <v>0</v>
      </c>
      <c r="AB80" s="115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7"/>
    </row>
    <row r="81" spans="1:40" ht="15.75" customHeight="1" thickBot="1" x14ac:dyDescent="0.35">
      <c r="A81" s="7" t="s">
        <v>19</v>
      </c>
      <c r="B81" s="7"/>
      <c r="C81" s="7"/>
      <c r="D81" s="7"/>
      <c r="E81" s="7"/>
      <c r="F81" s="7"/>
      <c r="G81" s="7"/>
      <c r="H81" s="7"/>
      <c r="I81" s="7"/>
      <c r="J81" s="7"/>
      <c r="K81" s="8">
        <f>SUM(K76:K80)</f>
        <v>0</v>
      </c>
      <c r="M81" s="118"/>
      <c r="N81" s="119"/>
      <c r="O81" s="119"/>
      <c r="P81" s="119"/>
      <c r="Q81" s="119"/>
      <c r="R81" s="119"/>
      <c r="S81" s="119"/>
      <c r="T81" s="119"/>
      <c r="U81" s="120"/>
      <c r="W81" s="89">
        <f>SUM(W76:W80)</f>
        <v>0</v>
      </c>
      <c r="Y81" s="96">
        <f>SUM(Y76:Y80)</f>
        <v>0</v>
      </c>
      <c r="Z81" s="87">
        <f>+Y81</f>
        <v>0</v>
      </c>
      <c r="AA81" s="87"/>
      <c r="AB81" s="118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20"/>
    </row>
    <row r="82" spans="1:40" ht="15.75" customHeight="1" thickTop="1" thickBo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9"/>
      <c r="W82" s="90"/>
      <c r="Y82" s="97"/>
    </row>
    <row r="83" spans="1:40" ht="15" customHeight="1" thickBot="1" x14ac:dyDescent="0.35">
      <c r="A83" s="6" t="s">
        <v>64</v>
      </c>
      <c r="B83" s="6"/>
      <c r="C83" s="6"/>
      <c r="D83" s="2"/>
      <c r="E83" s="2"/>
      <c r="F83" s="2"/>
      <c r="G83" s="2"/>
      <c r="H83" s="2"/>
      <c r="I83" s="2"/>
      <c r="J83" s="2"/>
      <c r="K83" s="11" t="str">
        <f>"Inkomsten "&amp;$C$10</f>
        <v>Inkomsten 2026</v>
      </c>
      <c r="M83" s="38" t="s">
        <v>65</v>
      </c>
      <c r="N83" s="39"/>
      <c r="O83" s="39"/>
      <c r="P83" s="39"/>
      <c r="Q83" s="39"/>
      <c r="R83" s="39"/>
      <c r="S83" s="39"/>
      <c r="T83" s="39"/>
      <c r="U83" s="40"/>
      <c r="W83" s="88"/>
      <c r="Y83" s="95"/>
      <c r="AB83" s="38" t="s">
        <v>82</v>
      </c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40"/>
    </row>
    <row r="84" spans="1:40" ht="15" customHeight="1" x14ac:dyDescent="0.3">
      <c r="A84" s="126" t="s">
        <v>66</v>
      </c>
      <c r="B84" s="126"/>
      <c r="C84" s="126"/>
      <c r="D84" s="126"/>
      <c r="E84" s="126"/>
      <c r="F84" s="82"/>
      <c r="G84" s="82"/>
      <c r="H84" s="82"/>
      <c r="I84" s="82"/>
      <c r="J84" s="2"/>
      <c r="K84" s="1"/>
      <c r="M84" s="112"/>
      <c r="N84" s="113"/>
      <c r="O84" s="113"/>
      <c r="P84" s="113"/>
      <c r="Q84" s="113"/>
      <c r="R84" s="113"/>
      <c r="S84" s="113"/>
      <c r="T84" s="113"/>
      <c r="U84" s="114"/>
      <c r="W84" s="91"/>
      <c r="Y84" s="105">
        <f>-K84+W84</f>
        <v>0</v>
      </c>
      <c r="AB84" s="112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114"/>
    </row>
    <row r="85" spans="1:40" ht="15" customHeight="1" x14ac:dyDescent="0.3">
      <c r="A85" s="126" t="s">
        <v>66</v>
      </c>
      <c r="B85" s="126"/>
      <c r="C85" s="126"/>
      <c r="D85" s="126"/>
      <c r="E85" s="126"/>
      <c r="F85" s="82"/>
      <c r="G85" s="82"/>
      <c r="H85" s="82"/>
      <c r="I85" s="82"/>
      <c r="J85" s="2"/>
      <c r="K85" s="1"/>
      <c r="M85" s="115"/>
      <c r="N85" s="116"/>
      <c r="O85" s="116"/>
      <c r="P85" s="116"/>
      <c r="Q85" s="116"/>
      <c r="R85" s="116"/>
      <c r="S85" s="116"/>
      <c r="T85" s="116"/>
      <c r="U85" s="117"/>
      <c r="W85" s="91"/>
      <c r="Y85" s="105">
        <f>-K85+W85</f>
        <v>0</v>
      </c>
      <c r="AB85" s="115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7"/>
    </row>
    <row r="86" spans="1:40" ht="15" customHeight="1" x14ac:dyDescent="0.3">
      <c r="A86" s="126" t="s">
        <v>66</v>
      </c>
      <c r="B86" s="126"/>
      <c r="C86" s="126"/>
      <c r="D86" s="126"/>
      <c r="E86" s="126"/>
      <c r="F86" s="82"/>
      <c r="G86" s="82"/>
      <c r="H86" s="82"/>
      <c r="I86" s="82"/>
      <c r="J86" s="2"/>
      <c r="K86" s="1"/>
      <c r="M86" s="115"/>
      <c r="N86" s="116"/>
      <c r="O86" s="116"/>
      <c r="P86" s="116"/>
      <c r="Q86" s="116"/>
      <c r="R86" s="116"/>
      <c r="S86" s="116"/>
      <c r="T86" s="116"/>
      <c r="U86" s="117"/>
      <c r="W86" s="91"/>
      <c r="Y86" s="105">
        <f>-K86+W86</f>
        <v>0</v>
      </c>
      <c r="AB86" s="115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7"/>
    </row>
    <row r="87" spans="1:40" ht="15" customHeight="1" x14ac:dyDescent="0.3">
      <c r="A87" s="126" t="s">
        <v>66</v>
      </c>
      <c r="B87" s="126"/>
      <c r="C87" s="126"/>
      <c r="D87" s="126"/>
      <c r="E87" s="126"/>
      <c r="F87" s="82"/>
      <c r="G87" s="82"/>
      <c r="H87" s="82"/>
      <c r="I87" s="82"/>
      <c r="J87" s="2"/>
      <c r="K87" s="1"/>
      <c r="M87" s="115"/>
      <c r="N87" s="116"/>
      <c r="O87" s="116"/>
      <c r="P87" s="116"/>
      <c r="Q87" s="116"/>
      <c r="R87" s="116"/>
      <c r="S87" s="116"/>
      <c r="T87" s="116"/>
      <c r="U87" s="117"/>
      <c r="W87" s="91"/>
      <c r="Y87" s="105">
        <f>-K87+W87</f>
        <v>0</v>
      </c>
      <c r="AB87" s="115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7"/>
    </row>
    <row r="88" spans="1:40" ht="15" customHeight="1" x14ac:dyDescent="0.3">
      <c r="A88" s="126" t="s">
        <v>66</v>
      </c>
      <c r="B88" s="126"/>
      <c r="C88" s="126"/>
      <c r="D88" s="126"/>
      <c r="E88" s="126"/>
      <c r="F88" s="82"/>
      <c r="G88" s="82"/>
      <c r="H88" s="82"/>
      <c r="I88" s="82"/>
      <c r="J88" s="2"/>
      <c r="K88" s="1"/>
      <c r="M88" s="115"/>
      <c r="N88" s="116"/>
      <c r="O88" s="116"/>
      <c r="P88" s="116"/>
      <c r="Q88" s="116"/>
      <c r="R88" s="116"/>
      <c r="S88" s="116"/>
      <c r="T88" s="116"/>
      <c r="U88" s="117"/>
      <c r="W88" s="91"/>
      <c r="Y88" s="105">
        <f>-K88+W88</f>
        <v>0</v>
      </c>
      <c r="AB88" s="115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7"/>
    </row>
    <row r="89" spans="1:40" ht="15.75" customHeight="1" thickBot="1" x14ac:dyDescent="0.35">
      <c r="A89" s="7" t="s">
        <v>20</v>
      </c>
      <c r="B89" s="7"/>
      <c r="C89" s="7"/>
      <c r="D89" s="7"/>
      <c r="E89" s="7"/>
      <c r="F89" s="7"/>
      <c r="G89" s="7"/>
      <c r="H89" s="7"/>
      <c r="I89" s="7"/>
      <c r="J89" s="7"/>
      <c r="K89" s="8">
        <f>SUM(K84:K88)</f>
        <v>0</v>
      </c>
      <c r="M89" s="118"/>
      <c r="N89" s="119"/>
      <c r="O89" s="119"/>
      <c r="P89" s="119"/>
      <c r="Q89" s="119"/>
      <c r="R89" s="119"/>
      <c r="S89" s="119"/>
      <c r="T89" s="119"/>
      <c r="U89" s="120"/>
      <c r="W89" s="89">
        <f>SUM(W84:W88)</f>
        <v>0</v>
      </c>
      <c r="Y89" s="96">
        <f>SUM(Y84:Y88)</f>
        <v>0</v>
      </c>
      <c r="Z89" s="87">
        <f>+Y89</f>
        <v>0</v>
      </c>
      <c r="AB89" s="118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20"/>
    </row>
    <row r="90" spans="1:40" ht="15.75" customHeight="1" thickTop="1" thickBo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9"/>
      <c r="W90" s="90"/>
      <c r="Y90" s="97"/>
    </row>
    <row r="91" spans="1:40" ht="15.75" customHeight="1" thickBot="1" x14ac:dyDescent="0.35">
      <c r="A91" s="7" t="s">
        <v>21</v>
      </c>
      <c r="B91" s="7"/>
      <c r="C91" s="7"/>
      <c r="D91" s="7"/>
      <c r="E91" s="7"/>
      <c r="F91" s="7"/>
      <c r="G91" s="7"/>
      <c r="H91" s="7"/>
      <c r="I91" s="7"/>
      <c r="J91" s="7"/>
      <c r="K91" s="8">
        <f>K81+K89</f>
        <v>0</v>
      </c>
      <c r="M91" s="128" t="s">
        <v>77</v>
      </c>
      <c r="N91" s="129"/>
      <c r="O91" s="129"/>
      <c r="P91" s="129"/>
      <c r="Q91" s="129"/>
      <c r="R91" s="129"/>
      <c r="S91" s="129"/>
      <c r="T91" s="129"/>
      <c r="U91" s="130"/>
      <c r="W91" s="89">
        <f>W81+W89</f>
        <v>0</v>
      </c>
      <c r="Y91" s="96">
        <f>Y81+Y89</f>
        <v>0</v>
      </c>
      <c r="Z91" s="87">
        <f>+Y91</f>
        <v>0</v>
      </c>
      <c r="AB91" s="128" t="s">
        <v>83</v>
      </c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30"/>
    </row>
    <row r="92" spans="1:40" ht="15.75" customHeight="1" thickTop="1" thickBo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9"/>
      <c r="M92" s="131"/>
      <c r="N92" s="132"/>
      <c r="O92" s="132"/>
      <c r="P92" s="132"/>
      <c r="Q92" s="132"/>
      <c r="R92" s="132"/>
      <c r="S92" s="132"/>
      <c r="T92" s="132"/>
      <c r="U92" s="133"/>
      <c r="W92" s="92"/>
      <c r="Y92" s="98"/>
      <c r="AB92" s="112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4"/>
    </row>
    <row r="93" spans="1:40" ht="15.75" customHeight="1" thickBot="1" x14ac:dyDescent="0.35">
      <c r="A93" s="69" t="s">
        <v>22</v>
      </c>
      <c r="B93" s="69"/>
      <c r="C93" s="69"/>
      <c r="D93" s="69"/>
      <c r="E93" s="69"/>
      <c r="F93" s="69"/>
      <c r="G93" s="69"/>
      <c r="H93" s="69"/>
      <c r="I93" s="69"/>
      <c r="J93" s="69"/>
      <c r="K93" s="70">
        <f>K73-K91</f>
        <v>0</v>
      </c>
      <c r="M93" s="112"/>
      <c r="N93" s="113"/>
      <c r="O93" s="113"/>
      <c r="P93" s="113"/>
      <c r="Q93" s="113"/>
      <c r="R93" s="113"/>
      <c r="S93" s="113"/>
      <c r="T93" s="113"/>
      <c r="U93" s="114"/>
      <c r="W93" s="94">
        <f>W73-W91</f>
        <v>0</v>
      </c>
      <c r="X93" s="104"/>
      <c r="Y93" s="100">
        <f>Y73+Y91</f>
        <v>0</v>
      </c>
      <c r="Z93" s="87">
        <f>+Y93</f>
        <v>0</v>
      </c>
      <c r="AB93" s="115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7"/>
    </row>
    <row r="94" spans="1:40" ht="15.75" customHeight="1" thickTop="1" x14ac:dyDescent="0.3">
      <c r="A94" s="2"/>
      <c r="B94" s="2"/>
      <c r="C94" s="2"/>
      <c r="D94" s="2"/>
      <c r="E94" s="9"/>
      <c r="F94" s="9"/>
      <c r="G94" s="9"/>
      <c r="H94" s="9"/>
      <c r="I94" s="9"/>
      <c r="J94" s="9"/>
      <c r="K94" s="9"/>
      <c r="M94" s="115"/>
      <c r="N94" s="116"/>
      <c r="O94" s="116"/>
      <c r="P94" s="116"/>
      <c r="Q94" s="116"/>
      <c r="R94" s="116"/>
      <c r="S94" s="116"/>
      <c r="T94" s="116"/>
      <c r="U94" s="117"/>
      <c r="W94" s="9"/>
      <c r="Y94" s="86"/>
      <c r="AB94" s="115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7"/>
    </row>
    <row r="95" spans="1:40" ht="15.75" customHeight="1" thickBot="1" x14ac:dyDescent="0.35">
      <c r="A95" s="2"/>
      <c r="B95" s="2"/>
      <c r="C95" s="2"/>
      <c r="D95" s="2"/>
      <c r="E95" s="9"/>
      <c r="F95" s="9"/>
      <c r="G95" s="9"/>
      <c r="H95" s="9"/>
      <c r="I95" s="9"/>
      <c r="J95" s="9"/>
      <c r="K95" s="9"/>
      <c r="M95" s="118"/>
      <c r="N95" s="119"/>
      <c r="O95" s="119"/>
      <c r="P95" s="119"/>
      <c r="Q95" s="119"/>
      <c r="R95" s="119"/>
      <c r="S95" s="119"/>
      <c r="T95" s="119"/>
      <c r="U95" s="120"/>
      <c r="W95" s="9"/>
      <c r="Y95" s="86"/>
      <c r="AB95" s="118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119"/>
      <c r="AN95" s="120"/>
    </row>
    <row r="96" spans="1:40" ht="15.75" customHeight="1" x14ac:dyDescent="0.3">
      <c r="A96" s="2"/>
      <c r="B96" s="2"/>
      <c r="C96" s="2"/>
      <c r="D96" s="2"/>
      <c r="E96" s="9"/>
      <c r="F96" s="9"/>
      <c r="G96" s="9"/>
      <c r="H96" s="9"/>
      <c r="I96" s="9"/>
      <c r="J96" s="9"/>
      <c r="K96" s="9"/>
    </row>
    <row r="97" spans="1:11" ht="15.75" customHeight="1" x14ac:dyDescent="0.3">
      <c r="A97" s="2"/>
      <c r="B97" s="2"/>
      <c r="C97" s="2"/>
      <c r="D97" s="2"/>
      <c r="E97" s="9"/>
      <c r="F97" s="9"/>
      <c r="G97" s="9"/>
      <c r="H97" s="9"/>
      <c r="I97" s="9"/>
      <c r="J97" s="9"/>
      <c r="K97" s="9"/>
    </row>
    <row r="98" spans="1:11" ht="15.75" customHeight="1" x14ac:dyDescent="0.3">
      <c r="A98" s="2" t="s">
        <v>68</v>
      </c>
      <c r="B98" s="2"/>
      <c r="C98" s="2"/>
      <c r="D98" s="2"/>
      <c r="E98" s="9"/>
      <c r="F98" s="9"/>
      <c r="G98" s="9"/>
      <c r="H98" s="9"/>
    </row>
    <row r="99" spans="1:11" ht="15.75" customHeight="1" x14ac:dyDescent="0.3">
      <c r="A99" s="3" t="s">
        <v>69</v>
      </c>
      <c r="B99" s="2"/>
      <c r="C99" s="2"/>
      <c r="D99" s="2"/>
      <c r="E99" s="9"/>
      <c r="F99" s="9"/>
      <c r="G99" s="9"/>
    </row>
    <row r="100" spans="1:11" ht="15.75" customHeight="1" x14ac:dyDescent="0.3">
      <c r="A100" s="3" t="s">
        <v>70</v>
      </c>
      <c r="B100" s="2"/>
      <c r="C100" s="2"/>
      <c r="D100" s="2"/>
      <c r="E100" s="9"/>
      <c r="F100" s="9"/>
      <c r="G100" s="9"/>
    </row>
    <row r="101" spans="1:11" x14ac:dyDescent="0.25">
      <c r="A101" s="3" t="s">
        <v>71</v>
      </c>
    </row>
    <row r="102" spans="1:11" ht="15" customHeight="1" x14ac:dyDescent="0.3">
      <c r="A102" s="3" t="s">
        <v>72</v>
      </c>
      <c r="B102" s="2"/>
      <c r="C102" s="2"/>
      <c r="D102" s="2"/>
      <c r="E102" s="2"/>
      <c r="F102" s="2"/>
      <c r="G102" s="2"/>
    </row>
    <row r="103" spans="1:11" ht="15" customHeight="1" x14ac:dyDescent="0.25"/>
    <row r="104" spans="1:11" ht="15" customHeight="1" x14ac:dyDescent="0.25"/>
    <row r="105" spans="1:11" ht="15" customHeight="1" x14ac:dyDescent="0.25"/>
    <row r="106" spans="1:11" ht="15" customHeight="1" x14ac:dyDescent="0.25"/>
  </sheetData>
  <sheetProtection algorithmName="SHA-512" hashValue="/rjhTWVN2VhlkhDHyVVo5LEXEH6esZ2zvoIinsdDdtH8jL7PQORhaTb1xq5xKhV07KCzZ2mtn5FSnwR4GgWLyA==" saltValue="li00kue+cgmFpqobiO2kdA==" spinCount="100000" sheet="1" selectLockedCells="1"/>
  <mergeCells count="62">
    <mergeCell ref="M93:U95"/>
    <mergeCell ref="M91:U92"/>
    <mergeCell ref="AB25:AN35"/>
    <mergeCell ref="AB91:AN91"/>
    <mergeCell ref="AB92:AN95"/>
    <mergeCell ref="M49:U54"/>
    <mergeCell ref="M57:U71"/>
    <mergeCell ref="M76:U81"/>
    <mergeCell ref="M84:U89"/>
    <mergeCell ref="A79:E79"/>
    <mergeCell ref="A80:E80"/>
    <mergeCell ref="A57:E57"/>
    <mergeCell ref="A58:E58"/>
    <mergeCell ref="A59:E59"/>
    <mergeCell ref="A60:E60"/>
    <mergeCell ref="A61:E61"/>
    <mergeCell ref="A62:E62"/>
    <mergeCell ref="A53:D53"/>
    <mergeCell ref="A40:D40"/>
    <mergeCell ref="A49:D49"/>
    <mergeCell ref="A50:D50"/>
    <mergeCell ref="I23:I24"/>
    <mergeCell ref="A51:D51"/>
    <mergeCell ref="A52:D52"/>
    <mergeCell ref="A41:D41"/>
    <mergeCell ref="A42:D42"/>
    <mergeCell ref="A43:D43"/>
    <mergeCell ref="A44:D44"/>
    <mergeCell ref="A45:D45"/>
    <mergeCell ref="A88:E88"/>
    <mergeCell ref="A63:E63"/>
    <mergeCell ref="A64:E64"/>
    <mergeCell ref="A65:E65"/>
    <mergeCell ref="A66:E66"/>
    <mergeCell ref="A67:E67"/>
    <mergeCell ref="A68:E68"/>
    <mergeCell ref="A69:E69"/>
    <mergeCell ref="A70:E70"/>
    <mergeCell ref="A84:E84"/>
    <mergeCell ref="A85:E85"/>
    <mergeCell ref="A86:E86"/>
    <mergeCell ref="A87:E87"/>
    <mergeCell ref="A76:E76"/>
    <mergeCell ref="A77:E77"/>
    <mergeCell ref="A78:E78"/>
    <mergeCell ref="D8:K8"/>
    <mergeCell ref="A5:U5"/>
    <mergeCell ref="A6:U6"/>
    <mergeCell ref="A38:D38"/>
    <mergeCell ref="A39:D39"/>
    <mergeCell ref="M25:U35"/>
    <mergeCell ref="M38:U46"/>
    <mergeCell ref="G23:G24"/>
    <mergeCell ref="E23:E24"/>
    <mergeCell ref="AB24:AN24"/>
    <mergeCell ref="AB49:AN54"/>
    <mergeCell ref="AB57:AN71"/>
    <mergeCell ref="AB76:AN81"/>
    <mergeCell ref="AB84:AN89"/>
    <mergeCell ref="AB38:AN46"/>
    <mergeCell ref="AB48:AN48"/>
    <mergeCell ref="AB37:AN37"/>
  </mergeCells>
  <conditionalFormatting sqref="A14">
    <cfRule type="expression" dxfId="80" priority="101">
      <formula>AND(I14-#REF!&lt;-500,(I14-#REF!)/#REF!&lt;-10%)</formula>
    </cfRule>
    <cfRule type="expression" dxfId="79" priority="100">
      <formula>AND(I14-#REF!&gt;500,(I14-#REF!)/#REF!&gt;10%)</formula>
    </cfRule>
    <cfRule type="expression" dxfId="78" priority="99">
      <formula>AND(I14-#REF!&gt;500,#REF!=0)</formula>
    </cfRule>
  </conditionalFormatting>
  <conditionalFormatting sqref="A16:A19">
    <cfRule type="expression" dxfId="77" priority="228">
      <formula>AND(I16-#REF!&lt;-500,(I16-#REF!)/#REF!&lt;-10%)</formula>
    </cfRule>
    <cfRule type="expression" dxfId="76" priority="227">
      <formula>AND(I16-#REF!&gt;500,(I16-#REF!)/#REF!&gt;10%)</formula>
    </cfRule>
    <cfRule type="expression" dxfId="75" priority="226">
      <formula>AND(I16-#REF!&gt;500,#REF!=0)</formula>
    </cfRule>
  </conditionalFormatting>
  <conditionalFormatting sqref="A25:A34">
    <cfRule type="expression" dxfId="74" priority="527">
      <formula>AND(K25-#REF!&lt;-5000,(K25-#REF!)/#REF!&lt;-10%)</formula>
    </cfRule>
    <cfRule type="expression" dxfId="73" priority="526">
      <formula>AND(K25-#REF!&gt;5000,(K25-#REF!)/#REF!&gt;10%)</formula>
    </cfRule>
    <cfRule type="expression" dxfId="72" priority="525">
      <formula>AND(K25-#REF!&gt;5000,#REF!=0)</formula>
    </cfRule>
  </conditionalFormatting>
  <conditionalFormatting sqref="C25:C34 E25:E34">
    <cfRule type="expression" dxfId="71" priority="234">
      <formula>AND(#REF!-#REF!&lt;-500,(#REF!-#REF!)/#REF!&lt;-10%)</formula>
    </cfRule>
    <cfRule type="expression" dxfId="70" priority="233">
      <formula>AND(#REF!-#REF!&gt;500,(#REF!-#REF!)/#REF!&gt;10%)</formula>
    </cfRule>
    <cfRule type="expression" dxfId="69" priority="232">
      <formula>AND(#REF!-#REF!&gt;500,#REF!=0)</formula>
    </cfRule>
  </conditionalFormatting>
  <conditionalFormatting sqref="G25:G34">
    <cfRule type="expression" dxfId="68" priority="96">
      <formula>AND(#REF!-#REF!&gt;500,#REF!=0)</formula>
    </cfRule>
    <cfRule type="expression" dxfId="67" priority="98">
      <formula>AND(#REF!-#REF!&lt;-500,(#REF!-#REF!)/#REF!&lt;-10%)</formula>
    </cfRule>
    <cfRule type="expression" dxfId="66" priority="97">
      <formula>AND(#REF!-#REF!&gt;500,(#REF!-#REF!)/#REF!&gt;10%)</formula>
    </cfRule>
  </conditionalFormatting>
  <conditionalFormatting sqref="I25:I34">
    <cfRule type="expression" dxfId="65" priority="29">
      <formula>AND(#REF!-#REF!&lt;-500,(#REF!-#REF!)/#REF!&lt;-10%)</formula>
    </cfRule>
    <cfRule type="expression" dxfId="64" priority="27">
      <formula>AND(#REF!-#REF!&gt;500,#REF!=0)</formula>
    </cfRule>
    <cfRule type="expression" dxfId="63" priority="28">
      <formula>AND(#REF!-#REF!&gt;500,(#REF!-#REF!)/#REF!&gt;10%)</formula>
    </cfRule>
  </conditionalFormatting>
  <conditionalFormatting sqref="K25:K34">
    <cfRule type="expression" dxfId="62" priority="26">
      <formula>AND(#REF!-#REF!&lt;-500,(#REF!-#REF!)/#REF!&lt;-10%)</formula>
    </cfRule>
    <cfRule type="expression" dxfId="61" priority="25">
      <formula>AND(#REF!-#REF!&gt;500,(#REF!-#REF!)/#REF!&gt;10%)</formula>
    </cfRule>
    <cfRule type="expression" dxfId="60" priority="24">
      <formula>AND(#REF!-#REF!&gt;500,#REF!=0)</formula>
    </cfRule>
  </conditionalFormatting>
  <conditionalFormatting sqref="Y25:Y34">
    <cfRule type="expression" dxfId="59" priority="20">
      <formula>AND(#REF!-#REF!&lt;-500,(#REF!-#REF!)/#REF!&lt;-10%)</formula>
    </cfRule>
    <cfRule type="expression" dxfId="58" priority="19">
      <formula>AND(#REF!-#REF!&gt;500,(#REF!-#REF!)/#REF!&gt;10%)</formula>
    </cfRule>
    <cfRule type="expression" dxfId="57" priority="18">
      <formula>AND(#REF!-#REF!&gt;500,#REF!=0)</formula>
    </cfRule>
  </conditionalFormatting>
  <conditionalFormatting sqref="Z35">
    <cfRule type="iconSet" priority="8">
      <iconSet iconSet="3Arrows">
        <cfvo type="percent" val="0"/>
        <cfvo type="num" val="0"/>
        <cfvo type="num" val="0"/>
      </iconSet>
    </cfRule>
  </conditionalFormatting>
  <conditionalFormatting sqref="Z46">
    <cfRule type="iconSet" priority="13">
      <iconSet iconSet="3Arrows">
        <cfvo type="percent" val="0"/>
        <cfvo type="num" val="0"/>
        <cfvo type="num" val="0"/>
      </iconSet>
    </cfRule>
  </conditionalFormatting>
  <conditionalFormatting sqref="Z54">
    <cfRule type="iconSet" priority="7">
      <iconSet iconSet="3Arrows">
        <cfvo type="percent" val="0"/>
        <cfvo type="num" val="0"/>
        <cfvo type="num" val="0"/>
      </iconSet>
    </cfRule>
  </conditionalFormatting>
  <conditionalFormatting sqref="Z71">
    <cfRule type="iconSet" priority="6">
      <iconSet iconSet="3Arrows">
        <cfvo type="percent" val="0"/>
        <cfvo type="num" val="0"/>
        <cfvo type="num" val="0"/>
      </iconSet>
    </cfRule>
  </conditionalFormatting>
  <conditionalFormatting sqref="Z73">
    <cfRule type="iconSet" priority="5">
      <iconSet iconSet="3Arrows">
        <cfvo type="percent" val="0"/>
        <cfvo type="num" val="0"/>
        <cfvo type="num" val="0"/>
      </iconSet>
    </cfRule>
  </conditionalFormatting>
  <conditionalFormatting sqref="Z81">
    <cfRule type="iconSet" priority="4">
      <iconSet iconSet="3Arrows">
        <cfvo type="percent" val="0"/>
        <cfvo type="num" val="0"/>
        <cfvo type="num" val="0"/>
      </iconSet>
    </cfRule>
  </conditionalFormatting>
  <conditionalFormatting sqref="Z89">
    <cfRule type="iconSet" priority="3">
      <iconSet iconSet="3Arrows">
        <cfvo type="percent" val="0"/>
        <cfvo type="num" val="0"/>
        <cfvo type="num" val="0"/>
      </iconSet>
    </cfRule>
  </conditionalFormatting>
  <conditionalFormatting sqref="Z91">
    <cfRule type="iconSet" priority="2">
      <iconSet iconSet="3Arrows">
        <cfvo type="percent" val="0"/>
        <cfvo type="num" val="0"/>
        <cfvo type="num" val="0"/>
      </iconSet>
    </cfRule>
  </conditionalFormatting>
  <conditionalFormatting sqref="Z93">
    <cfRule type="iconSet" priority="1">
      <iconSet iconSet="3Arrows">
        <cfvo type="percent" val="0"/>
        <cfvo type="num" val="0"/>
        <cfvo type="num" val="0"/>
      </iconSet>
    </cfRule>
  </conditionalFormatting>
  <conditionalFormatting sqref="AA81">
    <cfRule type="iconSet" priority="17">
      <iconSet iconSet="3Arrows">
        <cfvo type="percent" val="0"/>
        <cfvo type="percent" val="33"/>
        <cfvo type="percent" val="67"/>
      </iconSet>
    </cfRule>
  </conditionalFormatting>
  <dataValidations count="4">
    <dataValidation type="list" allowBlank="1" showInputMessage="1" showErrorMessage="1" sqref="C8" xr:uid="{711011A8-3476-43EF-BDC6-9B910946D263}">
      <formula1>"1,2,3"</formula1>
    </dataValidation>
    <dataValidation type="list" allowBlank="1" showInputMessage="1" showErrorMessage="1" sqref="C14 E14 G14 I14 K14 M14 O14 Q14 S14 U14" xr:uid="{72B561BE-6DA3-4F05-BEAE-A1EBA242B29B}">
      <formula1>"Functie-niveau,MBO,HBO,WO"</formula1>
    </dataValidation>
    <dataValidation type="list" allowBlank="1" showInputMessage="1" showErrorMessage="1" sqref="C17 E17 G17 I17 K17 M17 O17 Q17 S17 U17" xr:uid="{191B61A4-2B6F-475E-BC9C-A10260ECA2AE}">
      <formula1>"Geen BTW,BTW"</formula1>
    </dataValidation>
    <dataValidation type="list" allowBlank="1" showInputMessage="1" showErrorMessage="1" sqref="C10" xr:uid="{8993983E-FCC4-41AC-822A-421AFD8A3772}">
      <formula1>"2026,2027,2028"</formula1>
    </dataValidation>
  </dataValidations>
  <pageMargins left="0.7" right="0.7" top="0.75" bottom="0.75" header="0.3" footer="0.3"/>
  <pageSetup paperSize="9" scale="34" orientation="portrait" r:id="rId1"/>
  <ignoredErrors>
    <ignoredError sqref="B25 A26:B28 A25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FE806-BE40-401D-9AF9-0DF1D137C4BA}">
  <sheetPr>
    <pageSetUpPr fitToPage="1"/>
  </sheetPr>
  <dimension ref="A5:AP106"/>
  <sheetViews>
    <sheetView showGridLines="0" topLeftCell="B1" zoomScale="85" zoomScaleNormal="85" workbookViewId="0">
      <selection activeCell="E12" sqref="E12"/>
    </sheetView>
  </sheetViews>
  <sheetFormatPr defaultColWidth="9.1796875" defaultRowHeight="12.5" outlineLevelCol="1" x14ac:dyDescent="0.25"/>
  <cols>
    <col min="1" max="1" width="61.1796875" style="3" customWidth="1"/>
    <col min="2" max="2" width="3.81640625" style="3" customWidth="1"/>
    <col min="3" max="3" width="13.1796875" style="3" customWidth="1"/>
    <col min="4" max="4" width="3.81640625" style="3" customWidth="1"/>
    <col min="5" max="5" width="13.1796875" style="3" customWidth="1"/>
    <col min="6" max="6" width="3.81640625" style="3" customWidth="1"/>
    <col min="7" max="7" width="13.81640625" style="3" customWidth="1"/>
    <col min="8" max="8" width="3.81640625" style="3" customWidth="1"/>
    <col min="9" max="9" width="13.81640625" style="3" customWidth="1"/>
    <col min="10" max="10" width="3.81640625" style="3" customWidth="1"/>
    <col min="11" max="11" width="13.1796875" style="3" customWidth="1"/>
    <col min="12" max="12" width="3.81640625" style="3" customWidth="1"/>
    <col min="13" max="13" width="13.1796875" style="3" hidden="1" customWidth="1" outlineLevel="1"/>
    <col min="14" max="14" width="3.81640625" style="3" hidden="1" customWidth="1" outlineLevel="1"/>
    <col min="15" max="15" width="13.1796875" style="3" hidden="1" customWidth="1" outlineLevel="1"/>
    <col min="16" max="16" width="3.81640625" style="3" hidden="1" customWidth="1" outlineLevel="1"/>
    <col min="17" max="17" width="13.1796875" style="3" hidden="1" customWidth="1" outlineLevel="1"/>
    <col min="18" max="18" width="3.81640625" style="3" hidden="1" customWidth="1" outlineLevel="1"/>
    <col min="19" max="19" width="13.1796875" style="3" hidden="1" customWidth="1" outlineLevel="1"/>
    <col min="20" max="20" width="3.81640625" style="3" hidden="1" customWidth="1" outlineLevel="1"/>
    <col min="21" max="21" width="13.1796875" style="3" hidden="1" customWidth="1" outlineLevel="1"/>
    <col min="22" max="22" width="3.81640625" style="3" hidden="1" customWidth="1" outlineLevel="1"/>
    <col min="23" max="23" width="21.54296875" style="3" hidden="1" customWidth="1" outlineLevel="1"/>
    <col min="24" max="24" width="3.90625" style="3" customWidth="1" collapsed="1"/>
    <col min="25" max="25" width="19.81640625" style="3" customWidth="1"/>
    <col min="26" max="26" width="3.54296875" style="3" customWidth="1"/>
    <col min="27" max="27" width="18.1796875" style="84" bestFit="1" customWidth="1"/>
    <col min="28" max="28" width="5.08984375" style="3" customWidth="1"/>
    <col min="29" max="29" width="4.1796875" style="3" customWidth="1"/>
    <col min="30" max="16384" width="9.1796875" style="3"/>
  </cols>
  <sheetData>
    <row r="5" spans="1:23" ht="15.5" x14ac:dyDescent="0.35">
      <c r="A5" s="122" t="s">
        <v>0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</row>
    <row r="6" spans="1:23" ht="25.5" customHeight="1" x14ac:dyDescent="0.25">
      <c r="A6" s="123" t="s">
        <v>23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</row>
    <row r="7" spans="1:23" ht="15.5" x14ac:dyDescent="0.25">
      <c r="A7" s="5"/>
      <c r="B7" s="5"/>
      <c r="C7" s="5"/>
      <c r="D7" s="5"/>
      <c r="E7" s="5"/>
      <c r="F7" s="5"/>
    </row>
    <row r="8" spans="1:23" ht="15.75" customHeight="1" x14ac:dyDescent="0.25">
      <c r="A8" s="10" t="s">
        <v>24</v>
      </c>
      <c r="E8" s="80">
        <f>'Activiteitenbegroting 2026'!C8</f>
        <v>3</v>
      </c>
      <c r="F8" s="158" t="str">
        <f>IF(E8=1,"Vul alleen de Activiteitenbegroting 1e jaar in",IF(E8=2,"Vul de Activiteitenbegroting van het 1e en 2e jaar in",IF(E8=3,"Vul de Activiteitenbegroting van het 1e, 2e en 3e jaar in",IF(E8=4,"Vul de Activiteitenbegroting van het 1e, 2e, 3e en 4e jaar in",""))))</f>
        <v>Vul de Activiteitenbegroting van het 1e, 2e en 3e jaar in</v>
      </c>
      <c r="G8" s="158"/>
      <c r="H8" s="158"/>
      <c r="I8" s="158"/>
      <c r="J8" s="158"/>
      <c r="K8" s="158"/>
      <c r="L8" s="158"/>
      <c r="M8" s="158"/>
      <c r="N8" s="158"/>
      <c r="O8" s="158"/>
      <c r="P8" s="5"/>
      <c r="Q8" s="5"/>
      <c r="R8" s="5"/>
    </row>
    <row r="9" spans="1:23" ht="15.5" x14ac:dyDescent="0.25">
      <c r="E9" s="16"/>
      <c r="F9" s="16"/>
    </row>
    <row r="10" spans="1:23" ht="15.75" customHeight="1" x14ac:dyDescent="0.25">
      <c r="A10" s="10" t="s">
        <v>73</v>
      </c>
      <c r="E10" s="18">
        <f>IF(E8&gt;1,'Activiteitenbegroting 2026'!C10+1,"")</f>
        <v>2027</v>
      </c>
      <c r="F10" s="33"/>
      <c r="G10" s="33"/>
      <c r="H10" s="33"/>
      <c r="I10" s="33"/>
      <c r="J10" s="33"/>
      <c r="N10" s="33"/>
      <c r="R10" s="33"/>
    </row>
    <row r="11" spans="1:23" ht="13" x14ac:dyDescent="0.3">
      <c r="A11" s="2"/>
      <c r="B11" s="26"/>
      <c r="C11" s="2"/>
      <c r="D11" s="2"/>
      <c r="E11" s="2"/>
    </row>
    <row r="12" spans="1:23" ht="62" x14ac:dyDescent="0.25">
      <c r="A12" s="17" t="s">
        <v>26</v>
      </c>
      <c r="B12" s="17"/>
      <c r="C12" s="17"/>
      <c r="D12" s="27"/>
      <c r="E12" s="22" t="s">
        <v>27</v>
      </c>
      <c r="F12" s="27"/>
      <c r="G12" s="22" t="s">
        <v>28</v>
      </c>
      <c r="H12" s="27"/>
      <c r="I12" s="22" t="s">
        <v>29</v>
      </c>
      <c r="J12" s="27"/>
      <c r="K12" s="22" t="s">
        <v>30</v>
      </c>
      <c r="L12" s="27"/>
      <c r="M12" s="22" t="s">
        <v>31</v>
      </c>
      <c r="N12" s="27"/>
      <c r="O12" s="22" t="s">
        <v>32</v>
      </c>
      <c r="P12" s="27"/>
      <c r="Q12" s="22" t="s">
        <v>33</v>
      </c>
      <c r="R12" s="27"/>
      <c r="S12" s="22" t="s">
        <v>34</v>
      </c>
      <c r="T12" s="27"/>
      <c r="U12" s="22" t="s">
        <v>35</v>
      </c>
      <c r="V12" s="27"/>
      <c r="W12" s="22" t="s">
        <v>36</v>
      </c>
    </row>
    <row r="13" spans="1:23" ht="6" customHeight="1" x14ac:dyDescent="0.25">
      <c r="A13" s="17"/>
      <c r="B13" s="17"/>
      <c r="C13" s="17"/>
      <c r="D13" s="34"/>
      <c r="E13" s="36"/>
      <c r="F13" s="37"/>
      <c r="G13" s="36"/>
      <c r="H13" s="37"/>
      <c r="I13" s="36"/>
      <c r="J13" s="37"/>
      <c r="K13" s="36"/>
      <c r="L13" s="37"/>
      <c r="M13" s="36"/>
      <c r="N13" s="37"/>
      <c r="O13" s="36"/>
      <c r="P13" s="37"/>
      <c r="Q13" s="36"/>
      <c r="R13" s="37"/>
      <c r="S13" s="36"/>
      <c r="T13" s="37"/>
      <c r="U13" s="36"/>
      <c r="V13" s="37"/>
      <c r="W13" s="36"/>
    </row>
    <row r="14" spans="1:23" ht="31" x14ac:dyDescent="0.25">
      <c r="A14" s="30" t="s">
        <v>37</v>
      </c>
      <c r="B14" s="30"/>
      <c r="C14" s="30"/>
      <c r="D14" s="34"/>
      <c r="E14" s="35" t="s">
        <v>38</v>
      </c>
      <c r="F14" s="34"/>
      <c r="G14" s="35" t="s">
        <v>39</v>
      </c>
      <c r="H14" s="34"/>
      <c r="I14" s="35" t="s">
        <v>40</v>
      </c>
      <c r="J14" s="34"/>
      <c r="K14" s="35" t="s">
        <v>41</v>
      </c>
      <c r="L14" s="34"/>
      <c r="M14" s="35" t="s">
        <v>41</v>
      </c>
      <c r="N14" s="34"/>
      <c r="O14" s="35" t="s">
        <v>41</v>
      </c>
      <c r="P14" s="34"/>
      <c r="Q14" s="35" t="s">
        <v>41</v>
      </c>
      <c r="R14" s="34"/>
      <c r="S14" s="35" t="s">
        <v>41</v>
      </c>
      <c r="T14" s="34"/>
      <c r="U14" s="35" t="s">
        <v>41</v>
      </c>
      <c r="V14" s="34"/>
      <c r="W14" s="35" t="s">
        <v>41</v>
      </c>
    </row>
    <row r="15" spans="1:23" ht="18" x14ac:dyDescent="0.25">
      <c r="A15" s="14"/>
      <c r="B15" s="14"/>
      <c r="C15" s="14"/>
      <c r="D15" s="28"/>
      <c r="E15" s="29"/>
      <c r="F15" s="28"/>
      <c r="G15" s="29"/>
      <c r="H15" s="28"/>
      <c r="I15" s="29"/>
      <c r="J15" s="28"/>
      <c r="K15" s="29"/>
      <c r="L15" s="28"/>
      <c r="M15" s="29"/>
      <c r="N15" s="28"/>
      <c r="O15" s="29"/>
      <c r="P15" s="28"/>
      <c r="Q15" s="29"/>
      <c r="R15" s="28"/>
      <c r="S15" s="29"/>
      <c r="T15" s="28"/>
      <c r="U15" s="29"/>
      <c r="V15" s="28"/>
      <c r="W15" s="29"/>
    </row>
    <row r="16" spans="1:23" x14ac:dyDescent="0.25">
      <c r="A16" s="13" t="s">
        <v>42</v>
      </c>
      <c r="B16" s="13"/>
      <c r="C16" s="13"/>
      <c r="D16" s="20"/>
      <c r="E16" s="31"/>
      <c r="F16" s="20"/>
      <c r="G16" s="31"/>
      <c r="H16" s="20"/>
      <c r="I16" s="31"/>
      <c r="J16" s="20"/>
      <c r="K16" s="31">
        <f>IF(K14="MBO",80,IF(K14="HBO",105,IF(K14="WO",130,0)))</f>
        <v>0</v>
      </c>
      <c r="L16" s="20"/>
      <c r="M16" s="31">
        <f>IF(M14="MBO",80,IF(M14="HBO",105,IF(M14="WO",130,0)))</f>
        <v>0</v>
      </c>
      <c r="N16" s="20"/>
      <c r="O16" s="31">
        <f>IF(O14="MBO",80,IF(O14="HBO",105,IF(O14="WO",130,0)))</f>
        <v>0</v>
      </c>
      <c r="P16" s="20"/>
      <c r="Q16" s="31">
        <f>IF(Q14="MBO",80,IF(Q14="HBO",105,IF(Q14="WO",130,0)))</f>
        <v>0</v>
      </c>
      <c r="R16" s="20"/>
      <c r="S16" s="31">
        <f>IF(S14="MBO",80,IF(S14="HBO",105,IF(S14="WO",130,0)))</f>
        <v>0</v>
      </c>
      <c r="T16" s="20"/>
      <c r="U16" s="31">
        <f>IF(U14="MBO",80,IF(U14="HBO",105,IF(U14="WO",130,0)))</f>
        <v>0</v>
      </c>
      <c r="V16" s="20"/>
      <c r="W16" s="31">
        <f>IF(W14="MBO",80,IF(W14="HBO",105,IF(W14="WO",130,0)))</f>
        <v>0</v>
      </c>
    </row>
    <row r="17" spans="1:42" x14ac:dyDescent="0.25">
      <c r="A17" s="13" t="s">
        <v>43</v>
      </c>
      <c r="B17" s="13"/>
      <c r="C17" s="13"/>
      <c r="D17" s="21"/>
      <c r="E17" s="67" t="s">
        <v>44</v>
      </c>
      <c r="F17" s="68"/>
      <c r="G17" s="67" t="s">
        <v>45</v>
      </c>
      <c r="H17" s="68"/>
      <c r="I17" s="67" t="s">
        <v>45</v>
      </c>
      <c r="J17" s="68"/>
      <c r="K17" s="67" t="s">
        <v>44</v>
      </c>
      <c r="L17" s="68"/>
      <c r="M17" s="67" t="s">
        <v>44</v>
      </c>
      <c r="N17" s="68"/>
      <c r="O17" s="67" t="s">
        <v>44</v>
      </c>
      <c r="P17" s="68"/>
      <c r="Q17" s="67" t="s">
        <v>44</v>
      </c>
      <c r="R17" s="68"/>
      <c r="S17" s="67" t="s">
        <v>44</v>
      </c>
      <c r="T17" s="68"/>
      <c r="U17" s="67" t="s">
        <v>44</v>
      </c>
      <c r="V17" s="68"/>
      <c r="W17" s="67" t="s">
        <v>44</v>
      </c>
    </row>
    <row r="18" spans="1:42" x14ac:dyDescent="0.25">
      <c r="A18" s="41" t="s">
        <v>46</v>
      </c>
      <c r="B18" s="41"/>
      <c r="C18" s="41"/>
      <c r="D18" s="21"/>
      <c r="E18" s="66">
        <f>IF(E17="BTW",E16*21%,0)</f>
        <v>0</v>
      </c>
      <c r="F18" s="44"/>
      <c r="G18" s="66">
        <f>IF(G17="BTW",G16*21%,0)</f>
        <v>0</v>
      </c>
      <c r="H18" s="44"/>
      <c r="I18" s="66">
        <f>IF(I17="BTW",I16*21%,0)</f>
        <v>0</v>
      </c>
      <c r="J18" s="44"/>
      <c r="K18" s="66">
        <f>IF(K17="BTW",K16*21%,0)</f>
        <v>0</v>
      </c>
      <c r="L18" s="44"/>
      <c r="M18" s="66">
        <f>IF(M17="BTW",M16*21%,0)</f>
        <v>0</v>
      </c>
      <c r="N18" s="44"/>
      <c r="O18" s="66">
        <f>IF(O17="BTW",O16*21%,0)</f>
        <v>0</v>
      </c>
      <c r="P18" s="44"/>
      <c r="Q18" s="66">
        <f>IF(Q17="BTW",Q16*21%,0)</f>
        <v>0</v>
      </c>
      <c r="R18" s="44"/>
      <c r="S18" s="66">
        <f>IF(S17="BTW",S16*21%,0)</f>
        <v>0</v>
      </c>
      <c r="T18" s="44"/>
      <c r="U18" s="66">
        <f>IF(U17="BTW",U16*21%,0)</f>
        <v>0</v>
      </c>
      <c r="V18" s="44"/>
      <c r="W18" s="66">
        <f>IF(W17="BTW",W16*21%,0)</f>
        <v>0</v>
      </c>
    </row>
    <row r="19" spans="1:42" x14ac:dyDescent="0.25">
      <c r="A19" s="41"/>
      <c r="B19" s="41"/>
      <c r="C19" s="41"/>
      <c r="D19" s="42"/>
      <c r="E19" s="43"/>
      <c r="F19" s="42"/>
      <c r="G19" s="43"/>
      <c r="H19" s="42"/>
      <c r="I19" s="43"/>
      <c r="J19" s="42"/>
      <c r="K19" s="43"/>
      <c r="L19" s="42"/>
      <c r="M19" s="43"/>
      <c r="N19" s="42"/>
      <c r="O19" s="43"/>
      <c r="P19" s="42"/>
      <c r="Q19" s="43"/>
      <c r="R19" s="42"/>
      <c r="S19" s="43"/>
      <c r="T19" s="42"/>
      <c r="U19" s="43"/>
      <c r="V19" s="42"/>
      <c r="W19" s="43"/>
    </row>
    <row r="20" spans="1:42" s="2" customFormat="1" ht="13.5" thickBot="1" x14ac:dyDescent="0.35">
      <c r="A20" s="7" t="s">
        <v>47</v>
      </c>
      <c r="B20" s="7"/>
      <c r="C20" s="7"/>
      <c r="D20" s="24"/>
      <c r="E20" s="23">
        <f>+E16+E18</f>
        <v>0</v>
      </c>
      <c r="F20" s="24"/>
      <c r="G20" s="23">
        <f>+G16+G18</f>
        <v>0</v>
      </c>
      <c r="H20" s="24"/>
      <c r="I20" s="23">
        <f>+I16+I18</f>
        <v>0</v>
      </c>
      <c r="J20" s="24"/>
      <c r="K20" s="23">
        <f>+K16+K18</f>
        <v>0</v>
      </c>
      <c r="L20" s="24"/>
      <c r="M20" s="23">
        <f>+M16+M18</f>
        <v>0</v>
      </c>
      <c r="N20" s="24"/>
      <c r="O20" s="23">
        <f>+O16+O18</f>
        <v>0</v>
      </c>
      <c r="P20" s="24"/>
      <c r="Q20" s="23">
        <f>+Q16+Q18</f>
        <v>0</v>
      </c>
      <c r="R20" s="24"/>
      <c r="S20" s="23">
        <f>+S16+S18</f>
        <v>0</v>
      </c>
      <c r="T20" s="24"/>
      <c r="U20" s="23">
        <f>+U16+U18</f>
        <v>0</v>
      </c>
      <c r="V20" s="24"/>
      <c r="W20" s="23">
        <f>+W16+W18</f>
        <v>0</v>
      </c>
      <c r="Z20" s="3"/>
      <c r="AA20" s="85"/>
    </row>
    <row r="21" spans="1:42" ht="13" thickTop="1" x14ac:dyDescent="0.25"/>
    <row r="23" spans="1:42" ht="47" thickBot="1" x14ac:dyDescent="0.4">
      <c r="A23" s="12" t="s">
        <v>48</v>
      </c>
      <c r="E23" s="125" t="s">
        <v>49</v>
      </c>
      <c r="G23" s="125" t="s">
        <v>45</v>
      </c>
      <c r="I23" s="125" t="s">
        <v>50</v>
      </c>
      <c r="K23" s="18" t="str">
        <f>"begroting "&amp;E10</f>
        <v>begroting 2027</v>
      </c>
      <c r="M23" s="18" t="str">
        <f>"begroting "&amp;'Activiteitenbegroting 2026'!C10</f>
        <v>begroting 2026</v>
      </c>
      <c r="Y23" s="106" t="str">
        <f>"Realisatie verantwoording "&amp;E10</f>
        <v>Realisatie verantwoording 2027</v>
      </c>
      <c r="Z23" s="101"/>
      <c r="AA23" s="102" t="s">
        <v>78</v>
      </c>
    </row>
    <row r="24" spans="1:42" ht="15.75" customHeight="1" thickBot="1" x14ac:dyDescent="0.4">
      <c r="A24" s="6" t="s">
        <v>1</v>
      </c>
      <c r="B24" s="6"/>
      <c r="C24" s="11" t="s">
        <v>51</v>
      </c>
      <c r="E24" s="125"/>
      <c r="G24" s="125"/>
      <c r="I24" s="125"/>
      <c r="K24" s="11" t="s">
        <v>52</v>
      </c>
      <c r="M24" s="11" t="s">
        <v>52</v>
      </c>
      <c r="O24" s="38" t="s">
        <v>53</v>
      </c>
      <c r="P24" s="39"/>
      <c r="Q24" s="39"/>
      <c r="R24" s="39"/>
      <c r="S24" s="39"/>
      <c r="T24" s="39"/>
      <c r="U24" s="39"/>
      <c r="V24" s="39"/>
      <c r="W24" s="40"/>
      <c r="Y24" s="88"/>
      <c r="AA24" s="95"/>
      <c r="AD24" s="109" t="s">
        <v>75</v>
      </c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1"/>
    </row>
    <row r="25" spans="1:42" ht="15" customHeight="1" x14ac:dyDescent="0.25">
      <c r="A25" s="3" t="str">
        <f>E12</f>
        <v>Functie 1; Typ hier de functie-benaming.</v>
      </c>
      <c r="C25" s="32"/>
      <c r="E25" s="15">
        <f>+E16</f>
        <v>0</v>
      </c>
      <c r="G25" s="15">
        <f>+E18</f>
        <v>0</v>
      </c>
      <c r="I25" s="15">
        <f>+E25+G25</f>
        <v>0</v>
      </c>
      <c r="K25" s="46">
        <f t="shared" ref="K25:K34" si="0">C25*(I25)</f>
        <v>0</v>
      </c>
      <c r="M25" s="46">
        <f>'Activiteitenbegroting 2026'!K25</f>
        <v>0</v>
      </c>
      <c r="O25" s="112"/>
      <c r="P25" s="113"/>
      <c r="Q25" s="113"/>
      <c r="R25" s="113"/>
      <c r="S25" s="113"/>
      <c r="T25" s="113"/>
      <c r="U25" s="113"/>
      <c r="V25" s="113"/>
      <c r="W25" s="114"/>
      <c r="Y25" s="91">
        <v>0</v>
      </c>
      <c r="AA25" s="103">
        <f>+K25-Y25</f>
        <v>0</v>
      </c>
      <c r="AD25" s="134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35"/>
    </row>
    <row r="26" spans="1:42" ht="15" customHeight="1" x14ac:dyDescent="0.25">
      <c r="A26" s="3" t="str">
        <f>G12</f>
        <v>Functie 2; Typ hier de functie-benaming.</v>
      </c>
      <c r="C26" s="32"/>
      <c r="E26" s="15">
        <f>+G16</f>
        <v>0</v>
      </c>
      <c r="G26" s="15">
        <f>+G18</f>
        <v>0</v>
      </c>
      <c r="I26" s="15">
        <f t="shared" ref="I26:I34" si="1">+E26+G26</f>
        <v>0</v>
      </c>
      <c r="K26" s="46">
        <f t="shared" si="0"/>
        <v>0</v>
      </c>
      <c r="M26" s="46">
        <f>'Activiteitenbegroting 2026'!K26</f>
        <v>0</v>
      </c>
      <c r="O26" s="115"/>
      <c r="P26" s="116"/>
      <c r="Q26" s="116"/>
      <c r="R26" s="116"/>
      <c r="S26" s="116"/>
      <c r="T26" s="116"/>
      <c r="U26" s="116"/>
      <c r="V26" s="116"/>
      <c r="W26" s="117"/>
      <c r="Y26" s="91">
        <v>0</v>
      </c>
      <c r="AA26" s="103">
        <f t="shared" ref="AA26:AA34" si="2">+K26-Y26</f>
        <v>0</v>
      </c>
      <c r="AD26" s="13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37"/>
    </row>
    <row r="27" spans="1:42" ht="15" customHeight="1" x14ac:dyDescent="0.25">
      <c r="A27" s="3" t="str">
        <f>I12</f>
        <v>Functie 3; Typ hier de functie-benaming.</v>
      </c>
      <c r="C27" s="32"/>
      <c r="E27" s="15">
        <f>+I16</f>
        <v>0</v>
      </c>
      <c r="G27" s="15">
        <f>+I18</f>
        <v>0</v>
      </c>
      <c r="I27" s="15">
        <f t="shared" si="1"/>
        <v>0</v>
      </c>
      <c r="K27" s="46">
        <f t="shared" si="0"/>
        <v>0</v>
      </c>
      <c r="M27" s="46">
        <f>'Activiteitenbegroting 2026'!K27</f>
        <v>0</v>
      </c>
      <c r="O27" s="115"/>
      <c r="P27" s="116"/>
      <c r="Q27" s="116"/>
      <c r="R27" s="116"/>
      <c r="S27" s="116"/>
      <c r="T27" s="116"/>
      <c r="U27" s="116"/>
      <c r="V27" s="116"/>
      <c r="W27" s="117"/>
      <c r="Y27" s="91">
        <v>0</v>
      </c>
      <c r="AA27" s="103">
        <f t="shared" si="2"/>
        <v>0</v>
      </c>
      <c r="AD27" s="13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37"/>
    </row>
    <row r="28" spans="1:42" ht="15" customHeight="1" x14ac:dyDescent="0.25">
      <c r="A28" s="3" t="str">
        <f>K12</f>
        <v>Functie 4; Typ hier de functie-benaming.</v>
      </c>
      <c r="C28" s="32"/>
      <c r="E28" s="15">
        <f>+K16</f>
        <v>0</v>
      </c>
      <c r="G28" s="15">
        <f>+K18</f>
        <v>0</v>
      </c>
      <c r="I28" s="15">
        <f t="shared" si="1"/>
        <v>0</v>
      </c>
      <c r="K28" s="46">
        <f t="shared" si="0"/>
        <v>0</v>
      </c>
      <c r="M28" s="46">
        <f>'Activiteitenbegroting 2026'!K28</f>
        <v>0</v>
      </c>
      <c r="O28" s="115"/>
      <c r="P28" s="116"/>
      <c r="Q28" s="116"/>
      <c r="R28" s="116"/>
      <c r="S28" s="116"/>
      <c r="T28" s="116"/>
      <c r="U28" s="116"/>
      <c r="V28" s="116"/>
      <c r="W28" s="117"/>
      <c r="Y28" s="91">
        <v>0</v>
      </c>
      <c r="AA28" s="103">
        <f t="shared" si="2"/>
        <v>0</v>
      </c>
      <c r="AD28" s="13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37"/>
    </row>
    <row r="29" spans="1:42" ht="15" customHeight="1" x14ac:dyDescent="0.25">
      <c r="A29" s="3" t="str">
        <f>+M12</f>
        <v>Functie 5; Typ hier de functie-benaming.</v>
      </c>
      <c r="C29" s="32"/>
      <c r="E29" s="15">
        <f>+M16</f>
        <v>0</v>
      </c>
      <c r="G29" s="15">
        <f>+M18</f>
        <v>0</v>
      </c>
      <c r="I29" s="15">
        <f t="shared" si="1"/>
        <v>0</v>
      </c>
      <c r="K29" s="46">
        <f t="shared" si="0"/>
        <v>0</v>
      </c>
      <c r="M29" s="46">
        <f>'Activiteitenbegroting 2026'!K29</f>
        <v>0</v>
      </c>
      <c r="O29" s="115"/>
      <c r="P29" s="116"/>
      <c r="Q29" s="116"/>
      <c r="R29" s="116"/>
      <c r="S29" s="116"/>
      <c r="T29" s="116"/>
      <c r="U29" s="116"/>
      <c r="V29" s="116"/>
      <c r="W29" s="117"/>
      <c r="Y29" s="91">
        <v>0</v>
      </c>
      <c r="AA29" s="103">
        <f t="shared" si="2"/>
        <v>0</v>
      </c>
      <c r="AD29" s="13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37"/>
    </row>
    <row r="30" spans="1:42" ht="15" customHeight="1" x14ac:dyDescent="0.25">
      <c r="A30" s="3" t="str">
        <f>+O12</f>
        <v>Functie 6; Typ hier de functie-benaming.</v>
      </c>
      <c r="C30" s="32"/>
      <c r="E30" s="15">
        <f>+O16</f>
        <v>0</v>
      </c>
      <c r="G30" s="15">
        <f>+O18</f>
        <v>0</v>
      </c>
      <c r="I30" s="15">
        <f t="shared" si="1"/>
        <v>0</v>
      </c>
      <c r="K30" s="46">
        <f t="shared" si="0"/>
        <v>0</v>
      </c>
      <c r="M30" s="46">
        <f>'Activiteitenbegroting 2026'!K30</f>
        <v>0</v>
      </c>
      <c r="O30" s="115"/>
      <c r="P30" s="116"/>
      <c r="Q30" s="116"/>
      <c r="R30" s="116"/>
      <c r="S30" s="116"/>
      <c r="T30" s="116"/>
      <c r="U30" s="116"/>
      <c r="V30" s="116"/>
      <c r="W30" s="117"/>
      <c r="Y30" s="91">
        <v>0</v>
      </c>
      <c r="AA30" s="103">
        <f t="shared" si="2"/>
        <v>0</v>
      </c>
      <c r="AD30" s="13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37"/>
    </row>
    <row r="31" spans="1:42" ht="15" customHeight="1" x14ac:dyDescent="0.25">
      <c r="A31" s="3" t="str">
        <f>+Q12</f>
        <v>Functie 7; Typ hier de functie-benaming.</v>
      </c>
      <c r="C31" s="32"/>
      <c r="E31" s="15">
        <f>+Q16</f>
        <v>0</v>
      </c>
      <c r="G31" s="15">
        <f>+Q18</f>
        <v>0</v>
      </c>
      <c r="I31" s="15">
        <f t="shared" si="1"/>
        <v>0</v>
      </c>
      <c r="K31" s="46">
        <f t="shared" si="0"/>
        <v>0</v>
      </c>
      <c r="M31" s="46">
        <f>'Activiteitenbegroting 2026'!K31</f>
        <v>0</v>
      </c>
      <c r="O31" s="115"/>
      <c r="P31" s="116"/>
      <c r="Q31" s="116"/>
      <c r="R31" s="116"/>
      <c r="S31" s="116"/>
      <c r="T31" s="116"/>
      <c r="U31" s="116"/>
      <c r="V31" s="116"/>
      <c r="W31" s="117"/>
      <c r="Y31" s="91">
        <v>0</v>
      </c>
      <c r="AA31" s="103">
        <f t="shared" si="2"/>
        <v>0</v>
      </c>
      <c r="AD31" s="13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37"/>
    </row>
    <row r="32" spans="1:42" ht="15" customHeight="1" x14ac:dyDescent="0.25">
      <c r="A32" s="3" t="str">
        <f>+S12</f>
        <v>Functie 8; Typ hier de functie-benaming.</v>
      </c>
      <c r="C32" s="32"/>
      <c r="E32" s="15">
        <f>+S16</f>
        <v>0</v>
      </c>
      <c r="G32" s="15">
        <f>+S18</f>
        <v>0</v>
      </c>
      <c r="I32" s="15">
        <f t="shared" si="1"/>
        <v>0</v>
      </c>
      <c r="K32" s="46">
        <f t="shared" si="0"/>
        <v>0</v>
      </c>
      <c r="M32" s="46">
        <f>'Activiteitenbegroting 2026'!K32</f>
        <v>0</v>
      </c>
      <c r="O32" s="115"/>
      <c r="P32" s="116"/>
      <c r="Q32" s="116"/>
      <c r="R32" s="116"/>
      <c r="S32" s="116"/>
      <c r="T32" s="116"/>
      <c r="U32" s="116"/>
      <c r="V32" s="116"/>
      <c r="W32" s="117"/>
      <c r="Y32" s="91">
        <v>0</v>
      </c>
      <c r="AA32" s="103">
        <f t="shared" si="2"/>
        <v>0</v>
      </c>
      <c r="AD32" s="13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37"/>
    </row>
    <row r="33" spans="1:42" ht="15" customHeight="1" x14ac:dyDescent="0.25">
      <c r="A33" s="3" t="str">
        <f>+U12</f>
        <v>Functie 9; Typ hier de functie-benaming.</v>
      </c>
      <c r="C33" s="32"/>
      <c r="E33" s="15">
        <f>+U16</f>
        <v>0</v>
      </c>
      <c r="G33" s="15">
        <f>+U18</f>
        <v>0</v>
      </c>
      <c r="I33" s="15">
        <f t="shared" si="1"/>
        <v>0</v>
      </c>
      <c r="K33" s="46">
        <f t="shared" si="0"/>
        <v>0</v>
      </c>
      <c r="M33" s="46">
        <f>'Activiteitenbegroting 2026'!K33</f>
        <v>0</v>
      </c>
      <c r="O33" s="115"/>
      <c r="P33" s="116"/>
      <c r="Q33" s="116"/>
      <c r="R33" s="116"/>
      <c r="S33" s="116"/>
      <c r="T33" s="116"/>
      <c r="U33" s="116"/>
      <c r="V33" s="116"/>
      <c r="W33" s="117"/>
      <c r="Y33" s="91">
        <v>0</v>
      </c>
      <c r="AA33" s="103">
        <f t="shared" si="2"/>
        <v>0</v>
      </c>
      <c r="AD33" s="13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37"/>
    </row>
    <row r="34" spans="1:42" ht="15" customHeight="1" x14ac:dyDescent="0.25">
      <c r="A34" s="3" t="str">
        <f>+W12</f>
        <v>Functie 10; Typ hier de functie-benaming.</v>
      </c>
      <c r="C34" s="32"/>
      <c r="E34" s="15">
        <f>+W16</f>
        <v>0</v>
      </c>
      <c r="G34" s="15">
        <f>+W18</f>
        <v>0</v>
      </c>
      <c r="I34" s="15">
        <f t="shared" si="1"/>
        <v>0</v>
      </c>
      <c r="K34" s="46">
        <f t="shared" si="0"/>
        <v>0</v>
      </c>
      <c r="M34" s="46">
        <f>'Activiteitenbegroting 2026'!K34</f>
        <v>0</v>
      </c>
      <c r="O34" s="115"/>
      <c r="P34" s="116"/>
      <c r="Q34" s="116"/>
      <c r="R34" s="116"/>
      <c r="S34" s="116"/>
      <c r="T34" s="116"/>
      <c r="U34" s="116"/>
      <c r="V34" s="116"/>
      <c r="W34" s="117"/>
      <c r="Y34" s="91">
        <v>0</v>
      </c>
      <c r="AA34" s="103">
        <f t="shared" si="2"/>
        <v>0</v>
      </c>
      <c r="AD34" s="13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37"/>
    </row>
    <row r="35" spans="1:42" ht="15.75" customHeight="1" thickBot="1" x14ac:dyDescent="0.35">
      <c r="A35" s="7" t="s">
        <v>2</v>
      </c>
      <c r="B35" s="7"/>
      <c r="C35" s="25">
        <f>SUM(C25:C34)</f>
        <v>0</v>
      </c>
      <c r="E35" s="45"/>
      <c r="G35" s="45"/>
      <c r="I35" s="45"/>
      <c r="K35" s="8">
        <f>SUM(K25:K34)</f>
        <v>0</v>
      </c>
      <c r="M35" s="8">
        <f>SUM(M25:M34)</f>
        <v>0</v>
      </c>
      <c r="O35" s="118"/>
      <c r="P35" s="119"/>
      <c r="Q35" s="119"/>
      <c r="R35" s="119"/>
      <c r="S35" s="119"/>
      <c r="T35" s="119"/>
      <c r="U35" s="119"/>
      <c r="V35" s="119"/>
      <c r="W35" s="120"/>
      <c r="Y35" s="89">
        <f>SUM(Y25:Y34)</f>
        <v>0</v>
      </c>
      <c r="AA35" s="96">
        <f>SUM(AA25:AA34)</f>
        <v>0</v>
      </c>
      <c r="AB35" s="87">
        <f>+AA35</f>
        <v>0</v>
      </c>
      <c r="AD35" s="138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40"/>
    </row>
    <row r="36" spans="1:42" ht="14" thickTop="1" thickBot="1" x14ac:dyDescent="0.35">
      <c r="A36" s="2"/>
      <c r="B36" s="2"/>
      <c r="C36" s="2"/>
      <c r="D36" s="2"/>
      <c r="E36" s="2"/>
      <c r="F36" s="2"/>
      <c r="G36" s="2"/>
      <c r="H36" s="2"/>
      <c r="I36" s="2"/>
      <c r="Y36" s="90"/>
      <c r="AA36" s="97"/>
    </row>
    <row r="37" spans="1:42" ht="15" thickBot="1" x14ac:dyDescent="0.4">
      <c r="A37" s="6" t="s">
        <v>54</v>
      </c>
      <c r="B37" s="6"/>
      <c r="C37" s="6"/>
      <c r="D37" s="6"/>
      <c r="E37" s="6"/>
      <c r="F37" s="6"/>
      <c r="G37" s="6"/>
      <c r="H37" s="6"/>
      <c r="I37" s="6"/>
      <c r="J37" s="6"/>
      <c r="K37" s="11" t="str">
        <f>"Kosten "&amp;$K$23</f>
        <v>Kosten begroting 2027</v>
      </c>
      <c r="L37" s="6"/>
      <c r="M37" s="11" t="str">
        <f>"Kosten "&amp;$M$23</f>
        <v>Kosten begroting 2026</v>
      </c>
      <c r="O37" s="38" t="s">
        <v>55</v>
      </c>
      <c r="P37" s="39"/>
      <c r="Q37" s="39"/>
      <c r="R37" s="39"/>
      <c r="S37" s="39"/>
      <c r="T37" s="39"/>
      <c r="U37" s="39"/>
      <c r="V37" s="39"/>
      <c r="W37" s="40"/>
      <c r="Y37" s="88"/>
      <c r="AA37" s="95"/>
      <c r="AD37" s="109" t="s">
        <v>76</v>
      </c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1"/>
    </row>
    <row r="38" spans="1:42" ht="15" customHeight="1" x14ac:dyDescent="0.25">
      <c r="A38" s="124" t="s">
        <v>3</v>
      </c>
      <c r="B38" s="124"/>
      <c r="C38" s="124"/>
      <c r="D38" s="124"/>
      <c r="E38" s="19"/>
      <c r="F38" s="19"/>
      <c r="G38" s="19"/>
      <c r="H38" s="19"/>
      <c r="I38" s="19"/>
      <c r="J38" s="19"/>
      <c r="K38" s="1"/>
      <c r="L38" s="19"/>
      <c r="M38" s="50">
        <f>'Activiteitenbegroting 2026'!K38</f>
        <v>0</v>
      </c>
      <c r="O38" s="112"/>
      <c r="P38" s="113"/>
      <c r="Q38" s="113"/>
      <c r="R38" s="113"/>
      <c r="S38" s="113"/>
      <c r="T38" s="113"/>
      <c r="U38" s="113"/>
      <c r="V38" s="113"/>
      <c r="W38" s="114"/>
      <c r="Y38" s="91"/>
      <c r="AA38" s="105">
        <f>+K38-Y38</f>
        <v>0</v>
      </c>
      <c r="AD38" s="112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4"/>
    </row>
    <row r="39" spans="1:42" ht="15" customHeight="1" x14ac:dyDescent="0.25">
      <c r="A39" s="124" t="s">
        <v>4</v>
      </c>
      <c r="B39" s="124"/>
      <c r="C39" s="124"/>
      <c r="D39" s="124"/>
      <c r="E39" s="19"/>
      <c r="F39" s="19"/>
      <c r="G39" s="19"/>
      <c r="H39" s="19"/>
      <c r="I39" s="19"/>
      <c r="J39" s="19"/>
      <c r="K39" s="1"/>
      <c r="L39" s="19"/>
      <c r="M39" s="50">
        <f>'Activiteitenbegroting 2026'!K39</f>
        <v>0</v>
      </c>
      <c r="O39" s="115"/>
      <c r="P39" s="116"/>
      <c r="Q39" s="116"/>
      <c r="R39" s="116"/>
      <c r="S39" s="116"/>
      <c r="T39" s="116"/>
      <c r="U39" s="116"/>
      <c r="V39" s="116"/>
      <c r="W39" s="117"/>
      <c r="Y39" s="91"/>
      <c r="AA39" s="105">
        <f t="shared" ref="AA39:AA45" si="3">+K39-Y39</f>
        <v>0</v>
      </c>
      <c r="AD39" s="115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7"/>
    </row>
    <row r="40" spans="1:42" ht="15" customHeight="1" x14ac:dyDescent="0.25">
      <c r="A40" s="124" t="s">
        <v>5</v>
      </c>
      <c r="B40" s="124"/>
      <c r="C40" s="124"/>
      <c r="D40" s="124"/>
      <c r="E40" s="19"/>
      <c r="F40" s="19"/>
      <c r="G40" s="19"/>
      <c r="H40" s="19"/>
      <c r="I40" s="19"/>
      <c r="J40" s="19"/>
      <c r="K40" s="1"/>
      <c r="L40" s="19"/>
      <c r="M40" s="50">
        <f>'Activiteitenbegroting 2026'!K40</f>
        <v>0</v>
      </c>
      <c r="O40" s="115"/>
      <c r="P40" s="116"/>
      <c r="Q40" s="116"/>
      <c r="R40" s="116"/>
      <c r="S40" s="116"/>
      <c r="T40" s="116"/>
      <c r="U40" s="116"/>
      <c r="V40" s="116"/>
      <c r="W40" s="117"/>
      <c r="Y40" s="91"/>
      <c r="AA40" s="105">
        <f t="shared" si="3"/>
        <v>0</v>
      </c>
      <c r="AD40" s="115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7"/>
    </row>
    <row r="41" spans="1:42" ht="15" customHeight="1" x14ac:dyDescent="0.25">
      <c r="A41" s="124" t="s">
        <v>6</v>
      </c>
      <c r="B41" s="124"/>
      <c r="C41" s="124"/>
      <c r="D41" s="124"/>
      <c r="E41" s="19"/>
      <c r="F41" s="19"/>
      <c r="G41" s="19"/>
      <c r="H41" s="19"/>
      <c r="I41" s="19"/>
      <c r="J41" s="19"/>
      <c r="K41" s="1"/>
      <c r="L41" s="19"/>
      <c r="M41" s="50">
        <f>'Activiteitenbegroting 2026'!K41</f>
        <v>0</v>
      </c>
      <c r="O41" s="115"/>
      <c r="P41" s="116"/>
      <c r="Q41" s="116"/>
      <c r="R41" s="116"/>
      <c r="S41" s="116"/>
      <c r="T41" s="116"/>
      <c r="U41" s="116"/>
      <c r="V41" s="116"/>
      <c r="W41" s="117"/>
      <c r="Y41" s="91"/>
      <c r="AA41" s="105">
        <f t="shared" si="3"/>
        <v>0</v>
      </c>
      <c r="AD41" s="115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7"/>
    </row>
    <row r="42" spans="1:42" ht="15" customHeight="1" x14ac:dyDescent="0.25">
      <c r="A42" s="124" t="s">
        <v>7</v>
      </c>
      <c r="B42" s="124"/>
      <c r="C42" s="124"/>
      <c r="D42" s="124"/>
      <c r="E42" s="19"/>
      <c r="F42" s="19"/>
      <c r="G42" s="19"/>
      <c r="H42" s="19"/>
      <c r="I42" s="19"/>
      <c r="J42" s="19"/>
      <c r="K42" s="1"/>
      <c r="L42" s="19"/>
      <c r="M42" s="50">
        <f>'Activiteitenbegroting 2026'!K42</f>
        <v>0</v>
      </c>
      <c r="O42" s="115"/>
      <c r="P42" s="116"/>
      <c r="Q42" s="116"/>
      <c r="R42" s="116"/>
      <c r="S42" s="116"/>
      <c r="T42" s="116"/>
      <c r="U42" s="116"/>
      <c r="V42" s="116"/>
      <c r="W42" s="117"/>
      <c r="Y42" s="91"/>
      <c r="AA42" s="105">
        <f t="shared" si="3"/>
        <v>0</v>
      </c>
      <c r="AD42" s="115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7"/>
    </row>
    <row r="43" spans="1:42" ht="15" customHeight="1" x14ac:dyDescent="0.25">
      <c r="A43" s="124" t="s">
        <v>8</v>
      </c>
      <c r="B43" s="124"/>
      <c r="C43" s="124"/>
      <c r="D43" s="124"/>
      <c r="E43" s="19"/>
      <c r="F43" s="19"/>
      <c r="G43" s="19"/>
      <c r="H43" s="19"/>
      <c r="I43" s="19"/>
      <c r="J43" s="19"/>
      <c r="K43" s="1"/>
      <c r="L43" s="19"/>
      <c r="M43" s="50">
        <f>'Activiteitenbegroting 2026'!K43</f>
        <v>0</v>
      </c>
      <c r="O43" s="115"/>
      <c r="P43" s="116"/>
      <c r="Q43" s="116"/>
      <c r="R43" s="116"/>
      <c r="S43" s="116"/>
      <c r="T43" s="116"/>
      <c r="U43" s="116"/>
      <c r="V43" s="116"/>
      <c r="W43" s="117"/>
      <c r="Y43" s="91"/>
      <c r="AA43" s="105">
        <f t="shared" si="3"/>
        <v>0</v>
      </c>
      <c r="AD43" s="115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7"/>
    </row>
    <row r="44" spans="1:42" ht="15" customHeight="1" x14ac:dyDescent="0.25">
      <c r="A44" s="124" t="s">
        <v>9</v>
      </c>
      <c r="B44" s="124"/>
      <c r="C44" s="124"/>
      <c r="D44" s="124"/>
      <c r="E44" s="19"/>
      <c r="F44" s="19"/>
      <c r="G44" s="19"/>
      <c r="H44" s="19"/>
      <c r="I44" s="19"/>
      <c r="J44" s="19"/>
      <c r="K44" s="1"/>
      <c r="L44" s="19"/>
      <c r="M44" s="50">
        <f>'Activiteitenbegroting 2026'!K44</f>
        <v>0</v>
      </c>
      <c r="O44" s="115"/>
      <c r="P44" s="116"/>
      <c r="Q44" s="116"/>
      <c r="R44" s="116"/>
      <c r="S44" s="116"/>
      <c r="T44" s="116"/>
      <c r="U44" s="116"/>
      <c r="V44" s="116"/>
      <c r="W44" s="117"/>
      <c r="Y44" s="91"/>
      <c r="AA44" s="105">
        <f t="shared" si="3"/>
        <v>0</v>
      </c>
      <c r="AD44" s="115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7"/>
    </row>
    <row r="45" spans="1:42" ht="15" customHeight="1" x14ac:dyDescent="0.25">
      <c r="A45" s="124" t="s">
        <v>10</v>
      </c>
      <c r="B45" s="124"/>
      <c r="C45" s="124"/>
      <c r="D45" s="124"/>
      <c r="E45" s="19"/>
      <c r="F45" s="19"/>
      <c r="G45" s="19"/>
      <c r="H45" s="19"/>
      <c r="I45" s="19"/>
      <c r="J45" s="19"/>
      <c r="K45" s="1"/>
      <c r="L45" s="19"/>
      <c r="M45" s="50">
        <f>'Activiteitenbegroting 2026'!K45</f>
        <v>0</v>
      </c>
      <c r="O45" s="115"/>
      <c r="P45" s="116"/>
      <c r="Q45" s="116"/>
      <c r="R45" s="116"/>
      <c r="S45" s="116"/>
      <c r="T45" s="116"/>
      <c r="U45" s="116"/>
      <c r="V45" s="116"/>
      <c r="W45" s="117"/>
      <c r="Y45" s="91"/>
      <c r="AA45" s="105">
        <f t="shared" si="3"/>
        <v>0</v>
      </c>
      <c r="AD45" s="115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7"/>
    </row>
    <row r="46" spans="1:42" ht="15.75" customHeight="1" thickBot="1" x14ac:dyDescent="0.35">
      <c r="A46" s="7" t="s">
        <v>11</v>
      </c>
      <c r="B46" s="7"/>
      <c r="C46" s="7"/>
      <c r="D46" s="7"/>
      <c r="E46" s="7"/>
      <c r="F46" s="7"/>
      <c r="G46" s="7"/>
      <c r="H46" s="7"/>
      <c r="I46" s="7"/>
      <c r="J46" s="7"/>
      <c r="K46" s="8">
        <f>SUM(K38:K45)</f>
        <v>0</v>
      </c>
      <c r="L46" s="7"/>
      <c r="M46" s="8">
        <f>SUM(M38:M45)</f>
        <v>0</v>
      </c>
      <c r="O46" s="118"/>
      <c r="P46" s="119"/>
      <c r="Q46" s="119"/>
      <c r="R46" s="119"/>
      <c r="S46" s="119"/>
      <c r="T46" s="119"/>
      <c r="U46" s="119"/>
      <c r="V46" s="119"/>
      <c r="W46" s="120"/>
      <c r="Y46" s="89">
        <f>SUM(Y38:Y45)</f>
        <v>0</v>
      </c>
      <c r="AA46" s="96">
        <f>SUM(AA38:AA45)</f>
        <v>0</v>
      </c>
      <c r="AB46" s="87">
        <f>+AA46</f>
        <v>0</v>
      </c>
      <c r="AD46" s="118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20"/>
    </row>
    <row r="47" spans="1:42" ht="13.5" thickTop="1" thickBot="1" x14ac:dyDescent="0.3">
      <c r="Y47" s="90"/>
      <c r="AA47" s="97"/>
    </row>
    <row r="48" spans="1:42" ht="15" thickBot="1" x14ac:dyDescent="0.4">
      <c r="A48" s="6" t="s">
        <v>56</v>
      </c>
      <c r="B48" s="6"/>
      <c r="C48" s="6"/>
      <c r="D48" s="6"/>
      <c r="E48" s="6"/>
      <c r="F48" s="6"/>
      <c r="G48" s="6"/>
      <c r="H48" s="6"/>
      <c r="I48" s="6"/>
      <c r="J48" s="6"/>
      <c r="K48" s="11" t="str">
        <f>"Kosten "&amp;$K$23</f>
        <v>Kosten begroting 2027</v>
      </c>
      <c r="L48" s="6"/>
      <c r="M48" s="11" t="str">
        <f>"Kosten "&amp;$M$23</f>
        <v>Kosten begroting 2026</v>
      </c>
      <c r="O48" s="38" t="s">
        <v>57</v>
      </c>
      <c r="P48" s="39"/>
      <c r="Q48" s="39"/>
      <c r="R48" s="39"/>
      <c r="S48" s="39"/>
      <c r="T48" s="39"/>
      <c r="U48" s="39"/>
      <c r="V48" s="39"/>
      <c r="W48" s="40"/>
      <c r="Y48" s="88"/>
      <c r="AA48" s="95"/>
      <c r="AD48" s="109" t="s">
        <v>79</v>
      </c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1"/>
    </row>
    <row r="49" spans="1:42" ht="15" customHeight="1" x14ac:dyDescent="0.25">
      <c r="A49" s="124" t="s">
        <v>12</v>
      </c>
      <c r="B49" s="124"/>
      <c r="C49" s="124"/>
      <c r="D49" s="124"/>
      <c r="E49" s="19"/>
      <c r="F49" s="19"/>
      <c r="G49" s="19"/>
      <c r="H49" s="19"/>
      <c r="I49" s="19"/>
      <c r="J49" s="19"/>
      <c r="K49" s="1"/>
      <c r="L49" s="19"/>
      <c r="M49" s="50">
        <f>'Activiteitenbegroting 2026'!K49</f>
        <v>0</v>
      </c>
      <c r="O49" s="112"/>
      <c r="P49" s="113"/>
      <c r="Q49" s="113"/>
      <c r="R49" s="113"/>
      <c r="S49" s="113"/>
      <c r="T49" s="113"/>
      <c r="U49" s="113"/>
      <c r="V49" s="113"/>
      <c r="W49" s="114"/>
      <c r="Y49" s="91"/>
      <c r="AA49" s="105">
        <f t="shared" ref="AA49:AA53" si="4">+K49-Y49</f>
        <v>0</v>
      </c>
      <c r="AD49" s="112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4"/>
    </row>
    <row r="50" spans="1:42" ht="15" customHeight="1" x14ac:dyDescent="0.25">
      <c r="A50" s="124" t="s">
        <v>13</v>
      </c>
      <c r="B50" s="124"/>
      <c r="C50" s="124"/>
      <c r="D50" s="124"/>
      <c r="E50" s="19"/>
      <c r="F50" s="19"/>
      <c r="G50" s="19"/>
      <c r="H50" s="19"/>
      <c r="I50" s="19"/>
      <c r="J50" s="19"/>
      <c r="K50" s="1"/>
      <c r="L50" s="19"/>
      <c r="M50" s="50">
        <f>'Activiteitenbegroting 2026'!K50</f>
        <v>0</v>
      </c>
      <c r="O50" s="115"/>
      <c r="P50" s="116"/>
      <c r="Q50" s="116"/>
      <c r="R50" s="116"/>
      <c r="S50" s="116"/>
      <c r="T50" s="116"/>
      <c r="U50" s="116"/>
      <c r="V50" s="116"/>
      <c r="W50" s="117"/>
      <c r="Y50" s="91"/>
      <c r="AA50" s="105">
        <f t="shared" si="4"/>
        <v>0</v>
      </c>
      <c r="AD50" s="115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7"/>
    </row>
    <row r="51" spans="1:42" ht="15" customHeight="1" x14ac:dyDescent="0.25">
      <c r="A51" s="124" t="s">
        <v>14</v>
      </c>
      <c r="B51" s="124"/>
      <c r="C51" s="124"/>
      <c r="D51" s="124"/>
      <c r="E51" s="19"/>
      <c r="F51" s="19"/>
      <c r="G51" s="19"/>
      <c r="H51" s="19"/>
      <c r="I51" s="19"/>
      <c r="J51" s="19"/>
      <c r="K51" s="1"/>
      <c r="L51" s="19"/>
      <c r="M51" s="50">
        <f>'Activiteitenbegroting 2026'!K51</f>
        <v>0</v>
      </c>
      <c r="O51" s="115"/>
      <c r="P51" s="116"/>
      <c r="Q51" s="116"/>
      <c r="R51" s="116"/>
      <c r="S51" s="116"/>
      <c r="T51" s="116"/>
      <c r="U51" s="116"/>
      <c r="V51" s="116"/>
      <c r="W51" s="117"/>
      <c r="Y51" s="91"/>
      <c r="AA51" s="105">
        <f t="shared" si="4"/>
        <v>0</v>
      </c>
      <c r="AD51" s="115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7"/>
    </row>
    <row r="52" spans="1:42" ht="15" customHeight="1" x14ac:dyDescent="0.25">
      <c r="A52" s="124" t="s">
        <v>9</v>
      </c>
      <c r="B52" s="124"/>
      <c r="C52" s="124"/>
      <c r="D52" s="124"/>
      <c r="E52" s="19"/>
      <c r="F52" s="19"/>
      <c r="G52" s="19"/>
      <c r="H52" s="19"/>
      <c r="I52" s="19"/>
      <c r="J52" s="19"/>
      <c r="K52" s="1"/>
      <c r="L52" s="19"/>
      <c r="M52" s="50">
        <f>'Activiteitenbegroting 2026'!K52</f>
        <v>0</v>
      </c>
      <c r="O52" s="115"/>
      <c r="P52" s="116"/>
      <c r="Q52" s="116"/>
      <c r="R52" s="116"/>
      <c r="S52" s="116"/>
      <c r="T52" s="116"/>
      <c r="U52" s="116"/>
      <c r="V52" s="116"/>
      <c r="W52" s="117"/>
      <c r="Y52" s="91"/>
      <c r="AA52" s="105">
        <f t="shared" si="4"/>
        <v>0</v>
      </c>
      <c r="AD52" s="115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7"/>
    </row>
    <row r="53" spans="1:42" ht="15" customHeight="1" x14ac:dyDescent="0.25">
      <c r="A53" s="124" t="s">
        <v>15</v>
      </c>
      <c r="B53" s="124"/>
      <c r="C53" s="124"/>
      <c r="D53" s="124"/>
      <c r="E53" s="19"/>
      <c r="F53" s="19"/>
      <c r="G53" s="19"/>
      <c r="H53" s="19"/>
      <c r="I53" s="19"/>
      <c r="J53" s="19"/>
      <c r="K53" s="1"/>
      <c r="L53" s="19"/>
      <c r="M53" s="50">
        <f>'Activiteitenbegroting 2026'!K53</f>
        <v>0</v>
      </c>
      <c r="O53" s="115"/>
      <c r="P53" s="116"/>
      <c r="Q53" s="116"/>
      <c r="R53" s="116"/>
      <c r="S53" s="116"/>
      <c r="T53" s="116"/>
      <c r="U53" s="116"/>
      <c r="V53" s="116"/>
      <c r="W53" s="117"/>
      <c r="Y53" s="91"/>
      <c r="AA53" s="105">
        <f t="shared" si="4"/>
        <v>0</v>
      </c>
      <c r="AD53" s="115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7"/>
    </row>
    <row r="54" spans="1:42" ht="15.75" customHeight="1" thickBot="1" x14ac:dyDescent="0.35">
      <c r="A54" s="7" t="s">
        <v>16</v>
      </c>
      <c r="B54" s="7"/>
      <c r="C54" s="7"/>
      <c r="D54" s="7"/>
      <c r="E54" s="7"/>
      <c r="F54" s="7"/>
      <c r="G54" s="7"/>
      <c r="H54" s="7"/>
      <c r="I54" s="7"/>
      <c r="J54" s="7"/>
      <c r="K54" s="8">
        <f>SUM(K49:K53)</f>
        <v>0</v>
      </c>
      <c r="L54" s="7"/>
      <c r="M54" s="8">
        <f>SUM(M49:M53)</f>
        <v>0</v>
      </c>
      <c r="O54" s="118"/>
      <c r="P54" s="119"/>
      <c r="Q54" s="119"/>
      <c r="R54" s="119"/>
      <c r="S54" s="119"/>
      <c r="T54" s="119"/>
      <c r="U54" s="119"/>
      <c r="V54" s="119"/>
      <c r="W54" s="120"/>
      <c r="Y54" s="89">
        <f>SUM(Y49:Y53)</f>
        <v>0</v>
      </c>
      <c r="AA54" s="96">
        <f>SUM(AA49:AA53)</f>
        <v>0</v>
      </c>
      <c r="AB54" s="87">
        <f>+AA54</f>
        <v>0</v>
      </c>
      <c r="AD54" s="118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20"/>
    </row>
    <row r="55" spans="1:42" ht="14" thickTop="1" thickBo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9"/>
      <c r="Y55" s="90"/>
      <c r="AA55" s="97"/>
    </row>
    <row r="56" spans="1:42" ht="13.5" thickBot="1" x14ac:dyDescent="0.35">
      <c r="A56" s="6" t="s">
        <v>58</v>
      </c>
      <c r="B56" s="6"/>
      <c r="C56" s="6"/>
      <c r="D56" s="6"/>
      <c r="E56" s="6"/>
      <c r="F56" s="6"/>
      <c r="G56" s="6"/>
      <c r="H56" s="6"/>
      <c r="I56" s="6"/>
      <c r="J56" s="6"/>
      <c r="K56" s="11" t="str">
        <f>"Kosten "&amp;$K$23</f>
        <v>Kosten begroting 2027</v>
      </c>
      <c r="M56" s="11" t="str">
        <f>"Kosten "&amp;$M$23</f>
        <v>Kosten begroting 2026</v>
      </c>
      <c r="O56" s="38" t="s">
        <v>59</v>
      </c>
      <c r="P56" s="39"/>
      <c r="Q56" s="39"/>
      <c r="R56" s="39"/>
      <c r="S56" s="39"/>
      <c r="T56" s="39"/>
      <c r="U56" s="39"/>
      <c r="V56" s="39"/>
      <c r="W56" s="40"/>
      <c r="Y56" s="88"/>
      <c r="AA56" s="95"/>
      <c r="AD56" s="38" t="s">
        <v>80</v>
      </c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40"/>
    </row>
    <row r="57" spans="1:42" ht="12.75" customHeight="1" x14ac:dyDescent="0.3">
      <c r="A57" s="127" t="s">
        <v>60</v>
      </c>
      <c r="B57" s="127"/>
      <c r="C57" s="127"/>
      <c r="D57" s="127"/>
      <c r="E57" s="127"/>
      <c r="F57" s="127"/>
      <c r="G57" s="127"/>
      <c r="H57" s="127"/>
      <c r="I57" s="127"/>
      <c r="J57" s="6"/>
      <c r="K57" s="1"/>
      <c r="L57" s="6"/>
      <c r="O57" s="112"/>
      <c r="P57" s="113"/>
      <c r="Q57" s="113"/>
      <c r="R57" s="113"/>
      <c r="S57" s="113"/>
      <c r="T57" s="113"/>
      <c r="U57" s="113"/>
      <c r="V57" s="113"/>
      <c r="W57" s="114"/>
      <c r="Y57" s="91"/>
      <c r="AA57" s="105">
        <f t="shared" ref="AA57:AA70" si="5">+K57-Y57</f>
        <v>0</v>
      </c>
      <c r="AD57" s="112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4"/>
    </row>
    <row r="58" spans="1:42" ht="15" customHeight="1" x14ac:dyDescent="0.3">
      <c r="A58" s="127" t="s">
        <v>60</v>
      </c>
      <c r="B58" s="127"/>
      <c r="C58" s="127"/>
      <c r="D58" s="127"/>
      <c r="E58" s="127"/>
      <c r="F58" s="127"/>
      <c r="G58" s="127"/>
      <c r="H58" s="127"/>
      <c r="I58" s="127"/>
      <c r="J58" s="6"/>
      <c r="K58" s="1"/>
      <c r="L58" s="6"/>
      <c r="O58" s="115"/>
      <c r="P58" s="116"/>
      <c r="Q58" s="116"/>
      <c r="R58" s="116"/>
      <c r="S58" s="116"/>
      <c r="T58" s="116"/>
      <c r="U58" s="116"/>
      <c r="V58" s="116"/>
      <c r="W58" s="117"/>
      <c r="Y58" s="91"/>
      <c r="AA58" s="105">
        <f t="shared" si="5"/>
        <v>0</v>
      </c>
      <c r="AD58" s="115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7"/>
    </row>
    <row r="59" spans="1:42" ht="15" customHeight="1" x14ac:dyDescent="0.3">
      <c r="A59" s="127" t="s">
        <v>60</v>
      </c>
      <c r="B59" s="127"/>
      <c r="C59" s="127"/>
      <c r="D59" s="127"/>
      <c r="E59" s="127"/>
      <c r="F59" s="127"/>
      <c r="G59" s="127"/>
      <c r="H59" s="127"/>
      <c r="I59" s="127"/>
      <c r="J59" s="6"/>
      <c r="K59" s="1"/>
      <c r="L59" s="6"/>
      <c r="O59" s="115"/>
      <c r="P59" s="116"/>
      <c r="Q59" s="116"/>
      <c r="R59" s="116"/>
      <c r="S59" s="116"/>
      <c r="T59" s="116"/>
      <c r="U59" s="116"/>
      <c r="V59" s="116"/>
      <c r="W59" s="117"/>
      <c r="Y59" s="91"/>
      <c r="AA59" s="105">
        <f t="shared" si="5"/>
        <v>0</v>
      </c>
      <c r="AD59" s="115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7"/>
    </row>
    <row r="60" spans="1:42" ht="15" customHeight="1" x14ac:dyDescent="0.3">
      <c r="A60" s="127" t="s">
        <v>60</v>
      </c>
      <c r="B60" s="127"/>
      <c r="C60" s="127"/>
      <c r="D60" s="127"/>
      <c r="E60" s="127"/>
      <c r="F60" s="127"/>
      <c r="G60" s="127"/>
      <c r="H60" s="127"/>
      <c r="I60" s="127"/>
      <c r="J60" s="6"/>
      <c r="K60" s="1"/>
      <c r="L60" s="6"/>
      <c r="O60" s="115"/>
      <c r="P60" s="116"/>
      <c r="Q60" s="116"/>
      <c r="R60" s="116"/>
      <c r="S60" s="116"/>
      <c r="T60" s="116"/>
      <c r="U60" s="116"/>
      <c r="V60" s="116"/>
      <c r="W60" s="117"/>
      <c r="Y60" s="91"/>
      <c r="AA60" s="105">
        <f t="shared" si="5"/>
        <v>0</v>
      </c>
      <c r="AD60" s="115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7"/>
    </row>
    <row r="61" spans="1:42" ht="15" customHeight="1" x14ac:dyDescent="0.3">
      <c r="A61" s="127" t="s">
        <v>60</v>
      </c>
      <c r="B61" s="127"/>
      <c r="C61" s="127"/>
      <c r="D61" s="127"/>
      <c r="E61" s="127"/>
      <c r="F61" s="127"/>
      <c r="G61" s="127"/>
      <c r="H61" s="127"/>
      <c r="I61" s="127"/>
      <c r="J61" s="6"/>
      <c r="K61" s="1"/>
      <c r="L61" s="6"/>
      <c r="O61" s="115"/>
      <c r="P61" s="116"/>
      <c r="Q61" s="116"/>
      <c r="R61" s="116"/>
      <c r="S61" s="116"/>
      <c r="T61" s="116"/>
      <c r="U61" s="116"/>
      <c r="V61" s="116"/>
      <c r="W61" s="117"/>
      <c r="Y61" s="91"/>
      <c r="AA61" s="105">
        <f t="shared" si="5"/>
        <v>0</v>
      </c>
      <c r="AD61" s="115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7"/>
    </row>
    <row r="62" spans="1:42" ht="15" customHeight="1" x14ac:dyDescent="0.3">
      <c r="A62" s="127" t="s">
        <v>60</v>
      </c>
      <c r="B62" s="127"/>
      <c r="C62" s="127"/>
      <c r="D62" s="127"/>
      <c r="E62" s="127"/>
      <c r="F62" s="127"/>
      <c r="G62" s="127"/>
      <c r="H62" s="127"/>
      <c r="I62" s="127"/>
      <c r="J62" s="6"/>
      <c r="K62" s="1"/>
      <c r="L62" s="6"/>
      <c r="O62" s="115"/>
      <c r="P62" s="116"/>
      <c r="Q62" s="116"/>
      <c r="R62" s="116"/>
      <c r="S62" s="116"/>
      <c r="T62" s="116"/>
      <c r="U62" s="116"/>
      <c r="V62" s="116"/>
      <c r="W62" s="117"/>
      <c r="Y62" s="91"/>
      <c r="AA62" s="105">
        <f t="shared" si="5"/>
        <v>0</v>
      </c>
      <c r="AD62" s="115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7"/>
    </row>
    <row r="63" spans="1:42" ht="15" customHeight="1" x14ac:dyDescent="0.3">
      <c r="A63" s="127" t="s">
        <v>60</v>
      </c>
      <c r="B63" s="127"/>
      <c r="C63" s="127"/>
      <c r="D63" s="127"/>
      <c r="E63" s="127"/>
      <c r="F63" s="127"/>
      <c r="G63" s="127"/>
      <c r="H63" s="127"/>
      <c r="I63" s="127"/>
      <c r="J63" s="6"/>
      <c r="K63" s="1"/>
      <c r="L63" s="6"/>
      <c r="O63" s="115"/>
      <c r="P63" s="116"/>
      <c r="Q63" s="116"/>
      <c r="R63" s="116"/>
      <c r="S63" s="116"/>
      <c r="T63" s="116"/>
      <c r="U63" s="116"/>
      <c r="V63" s="116"/>
      <c r="W63" s="117"/>
      <c r="Y63" s="91"/>
      <c r="AA63" s="105">
        <f t="shared" si="5"/>
        <v>0</v>
      </c>
      <c r="AD63" s="115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7"/>
    </row>
    <row r="64" spans="1:42" ht="15" customHeight="1" x14ac:dyDescent="0.3">
      <c r="A64" s="127" t="s">
        <v>60</v>
      </c>
      <c r="B64" s="127"/>
      <c r="C64" s="127"/>
      <c r="D64" s="127"/>
      <c r="E64" s="127"/>
      <c r="F64" s="127"/>
      <c r="G64" s="127"/>
      <c r="H64" s="127"/>
      <c r="I64" s="127"/>
      <c r="J64" s="6"/>
      <c r="K64" s="1"/>
      <c r="L64" s="6"/>
      <c r="O64" s="115"/>
      <c r="P64" s="116"/>
      <c r="Q64" s="116"/>
      <c r="R64" s="116"/>
      <c r="S64" s="116"/>
      <c r="T64" s="116"/>
      <c r="U64" s="116"/>
      <c r="V64" s="116"/>
      <c r="W64" s="117"/>
      <c r="Y64" s="91"/>
      <c r="AA64" s="105">
        <f t="shared" si="5"/>
        <v>0</v>
      </c>
      <c r="AD64" s="115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7"/>
    </row>
    <row r="65" spans="1:42" ht="15" customHeight="1" x14ac:dyDescent="0.3">
      <c r="A65" s="127" t="s">
        <v>60</v>
      </c>
      <c r="B65" s="127"/>
      <c r="C65" s="127"/>
      <c r="D65" s="127"/>
      <c r="E65" s="127"/>
      <c r="F65" s="127"/>
      <c r="G65" s="127"/>
      <c r="H65" s="127"/>
      <c r="I65" s="127"/>
      <c r="J65" s="6"/>
      <c r="K65" s="1"/>
      <c r="L65" s="6"/>
      <c r="O65" s="115"/>
      <c r="P65" s="116"/>
      <c r="Q65" s="116"/>
      <c r="R65" s="116"/>
      <c r="S65" s="116"/>
      <c r="T65" s="116"/>
      <c r="U65" s="116"/>
      <c r="V65" s="116"/>
      <c r="W65" s="117"/>
      <c r="Y65" s="91"/>
      <c r="AA65" s="105">
        <f t="shared" si="5"/>
        <v>0</v>
      </c>
      <c r="AD65" s="115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7"/>
    </row>
    <row r="66" spans="1:42" ht="15" customHeight="1" x14ac:dyDescent="0.3">
      <c r="A66" s="127" t="s">
        <v>60</v>
      </c>
      <c r="B66" s="127"/>
      <c r="C66" s="127"/>
      <c r="D66" s="127"/>
      <c r="E66" s="127"/>
      <c r="F66" s="127"/>
      <c r="G66" s="127"/>
      <c r="H66" s="127"/>
      <c r="I66" s="127"/>
      <c r="J66" s="6"/>
      <c r="K66" s="1"/>
      <c r="L66" s="6"/>
      <c r="O66" s="115"/>
      <c r="P66" s="116"/>
      <c r="Q66" s="116"/>
      <c r="R66" s="116"/>
      <c r="S66" s="116"/>
      <c r="T66" s="116"/>
      <c r="U66" s="116"/>
      <c r="V66" s="116"/>
      <c r="W66" s="117"/>
      <c r="Y66" s="91"/>
      <c r="AA66" s="105">
        <f t="shared" si="5"/>
        <v>0</v>
      </c>
      <c r="AD66" s="115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7"/>
    </row>
    <row r="67" spans="1:42" ht="15" customHeight="1" x14ac:dyDescent="0.3">
      <c r="A67" s="127" t="s">
        <v>60</v>
      </c>
      <c r="B67" s="127"/>
      <c r="C67" s="127"/>
      <c r="D67" s="127"/>
      <c r="E67" s="127"/>
      <c r="F67" s="127"/>
      <c r="G67" s="127"/>
      <c r="H67" s="127"/>
      <c r="I67" s="127"/>
      <c r="J67" s="6"/>
      <c r="K67" s="1"/>
      <c r="L67" s="6"/>
      <c r="O67" s="115"/>
      <c r="P67" s="116"/>
      <c r="Q67" s="116"/>
      <c r="R67" s="116"/>
      <c r="S67" s="116"/>
      <c r="T67" s="116"/>
      <c r="U67" s="116"/>
      <c r="V67" s="116"/>
      <c r="W67" s="117"/>
      <c r="Y67" s="91"/>
      <c r="AA67" s="105">
        <f t="shared" si="5"/>
        <v>0</v>
      </c>
      <c r="AD67" s="115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7"/>
    </row>
    <row r="68" spans="1:42" ht="15" customHeight="1" x14ac:dyDescent="0.3">
      <c r="A68" s="127" t="s">
        <v>60</v>
      </c>
      <c r="B68" s="127"/>
      <c r="C68" s="127"/>
      <c r="D68" s="127"/>
      <c r="E68" s="127"/>
      <c r="F68" s="127"/>
      <c r="G68" s="127"/>
      <c r="H68" s="127"/>
      <c r="I68" s="127"/>
      <c r="J68" s="6"/>
      <c r="K68" s="1"/>
      <c r="L68" s="6"/>
      <c r="O68" s="115"/>
      <c r="P68" s="116"/>
      <c r="Q68" s="116"/>
      <c r="R68" s="116"/>
      <c r="S68" s="116"/>
      <c r="T68" s="116"/>
      <c r="U68" s="116"/>
      <c r="V68" s="116"/>
      <c r="W68" s="117"/>
      <c r="Y68" s="91"/>
      <c r="AA68" s="105">
        <f t="shared" si="5"/>
        <v>0</v>
      </c>
      <c r="AD68" s="115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7"/>
    </row>
    <row r="69" spans="1:42" ht="15" customHeight="1" x14ac:dyDescent="0.3">
      <c r="A69" s="127" t="s">
        <v>60</v>
      </c>
      <c r="B69" s="127"/>
      <c r="C69" s="127"/>
      <c r="D69" s="127"/>
      <c r="E69" s="127"/>
      <c r="F69" s="127"/>
      <c r="G69" s="127"/>
      <c r="H69" s="127"/>
      <c r="I69" s="127"/>
      <c r="J69" s="6"/>
      <c r="K69" s="1"/>
      <c r="L69" s="6"/>
      <c r="O69" s="115"/>
      <c r="P69" s="116"/>
      <c r="Q69" s="116"/>
      <c r="R69" s="116"/>
      <c r="S69" s="116"/>
      <c r="T69" s="116"/>
      <c r="U69" s="116"/>
      <c r="V69" s="116"/>
      <c r="W69" s="117"/>
      <c r="Y69" s="91"/>
      <c r="AA69" s="105">
        <f t="shared" si="5"/>
        <v>0</v>
      </c>
      <c r="AD69" s="115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7"/>
    </row>
    <row r="70" spans="1:42" ht="15" customHeight="1" x14ac:dyDescent="0.3">
      <c r="A70" s="127" t="s">
        <v>60</v>
      </c>
      <c r="B70" s="127"/>
      <c r="C70" s="127"/>
      <c r="D70" s="127"/>
      <c r="E70" s="127"/>
      <c r="F70" s="127"/>
      <c r="G70" s="127"/>
      <c r="H70" s="127"/>
      <c r="I70" s="127"/>
      <c r="J70" s="6"/>
      <c r="K70" s="1"/>
      <c r="L70" s="6"/>
      <c r="O70" s="115"/>
      <c r="P70" s="116"/>
      <c r="Q70" s="116"/>
      <c r="R70" s="116"/>
      <c r="S70" s="116"/>
      <c r="T70" s="116"/>
      <c r="U70" s="116"/>
      <c r="V70" s="116"/>
      <c r="W70" s="117"/>
      <c r="Y70" s="91"/>
      <c r="AA70" s="105">
        <f t="shared" si="5"/>
        <v>0</v>
      </c>
      <c r="AD70" s="115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7"/>
    </row>
    <row r="71" spans="1:42" ht="15.75" customHeight="1" thickBot="1" x14ac:dyDescent="0.35">
      <c r="A71" s="7" t="s">
        <v>17</v>
      </c>
      <c r="B71" s="7"/>
      <c r="C71" s="7"/>
      <c r="D71" s="7"/>
      <c r="E71" s="7"/>
      <c r="F71" s="7"/>
      <c r="G71" s="7"/>
      <c r="H71" s="7"/>
      <c r="I71" s="7"/>
      <c r="J71" s="7"/>
      <c r="K71" s="8">
        <f>SUM(K57:K70)</f>
        <v>0</v>
      </c>
      <c r="L71" s="7"/>
      <c r="M71" s="8">
        <f>'Activiteitenbegroting 2026'!K71</f>
        <v>0</v>
      </c>
      <c r="O71" s="118"/>
      <c r="P71" s="119"/>
      <c r="Q71" s="119"/>
      <c r="R71" s="119"/>
      <c r="S71" s="119"/>
      <c r="T71" s="119"/>
      <c r="U71" s="119"/>
      <c r="V71" s="119"/>
      <c r="W71" s="120"/>
      <c r="Y71" s="89">
        <f>SUM(Y57:Y70)</f>
        <v>0</v>
      </c>
      <c r="AA71" s="96">
        <f>SUM(AA57:AA70)</f>
        <v>0</v>
      </c>
      <c r="AB71" s="87">
        <f>+AA71</f>
        <v>0</v>
      </c>
      <c r="AD71" s="118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20"/>
    </row>
    <row r="72" spans="1:42" ht="15.75" customHeight="1" thickTop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9"/>
      <c r="L72" s="2"/>
      <c r="M72" s="2"/>
      <c r="Y72" s="92"/>
      <c r="AA72" s="98"/>
    </row>
    <row r="73" spans="1:42" ht="15.75" customHeight="1" thickBot="1" x14ac:dyDescent="0.35">
      <c r="A73" s="7" t="s">
        <v>18</v>
      </c>
      <c r="B73" s="7"/>
      <c r="C73" s="7"/>
      <c r="D73" s="7"/>
      <c r="E73" s="7"/>
      <c r="F73" s="7"/>
      <c r="G73" s="7"/>
      <c r="H73" s="7"/>
      <c r="I73" s="7"/>
      <c r="J73" s="7"/>
      <c r="K73" s="47">
        <f>K71+K54+K46+K35</f>
        <v>0</v>
      </c>
      <c r="L73" s="7"/>
      <c r="M73" s="47">
        <f>M71+M54+M46+M35</f>
        <v>0</v>
      </c>
      <c r="Y73" s="93">
        <f>Y71+Y54+Y46+Y35</f>
        <v>0</v>
      </c>
      <c r="AA73" s="99">
        <f>AA71+AA54+AA46+AA35</f>
        <v>0</v>
      </c>
      <c r="AB73" s="87">
        <f>+AA73</f>
        <v>0</v>
      </c>
    </row>
    <row r="74" spans="1:42" ht="15.75" customHeight="1" thickTop="1" thickBo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9"/>
      <c r="Y74" s="90"/>
      <c r="AA74" s="97"/>
    </row>
    <row r="75" spans="1:42" ht="15" customHeight="1" thickBot="1" x14ac:dyDescent="0.35">
      <c r="A75" s="6" t="s">
        <v>61</v>
      </c>
      <c r="B75" s="6"/>
      <c r="C75" s="6"/>
      <c r="D75" s="6"/>
      <c r="E75" s="6"/>
      <c r="F75" s="6"/>
      <c r="G75" s="6"/>
      <c r="H75" s="6"/>
      <c r="I75" s="6"/>
      <c r="J75" s="6"/>
      <c r="K75" s="11" t="str">
        <f>"Inkomsten "&amp;E$10</f>
        <v>Inkomsten 2027</v>
      </c>
      <c r="L75" s="6"/>
      <c r="M75" s="11" t="str">
        <f>"Inkomsten "&amp;M$23</f>
        <v>Inkomsten begroting 2026</v>
      </c>
      <c r="O75" s="38" t="s">
        <v>62</v>
      </c>
      <c r="P75" s="39"/>
      <c r="Q75" s="39"/>
      <c r="R75" s="39"/>
      <c r="S75" s="39"/>
      <c r="T75" s="39"/>
      <c r="U75" s="39"/>
      <c r="V75" s="39"/>
      <c r="W75" s="40"/>
      <c r="Y75" s="88"/>
      <c r="AA75" s="95"/>
      <c r="AD75" s="38" t="s">
        <v>81</v>
      </c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40"/>
    </row>
    <row r="76" spans="1:42" ht="15" customHeight="1" x14ac:dyDescent="0.3">
      <c r="A76" s="127" t="s">
        <v>63</v>
      </c>
      <c r="B76" s="127"/>
      <c r="C76" s="127"/>
      <c r="D76" s="127"/>
      <c r="E76" s="127"/>
      <c r="F76" s="127"/>
      <c r="G76" s="127"/>
      <c r="H76" s="127"/>
      <c r="I76" s="127"/>
      <c r="J76" s="6"/>
      <c r="K76" s="1"/>
      <c r="L76" s="6"/>
      <c r="O76" s="112"/>
      <c r="P76" s="113"/>
      <c r="Q76" s="113"/>
      <c r="R76" s="113"/>
      <c r="S76" s="113"/>
      <c r="T76" s="113"/>
      <c r="U76" s="113"/>
      <c r="V76" s="113"/>
      <c r="W76" s="114"/>
      <c r="Y76" s="91"/>
      <c r="AA76" s="105">
        <f t="shared" ref="AA76:AA80" si="6">+K76-Y76</f>
        <v>0</v>
      </c>
      <c r="AD76" s="112"/>
      <c r="AE76" s="113"/>
      <c r="AF76" s="113"/>
      <c r="AG76" s="113"/>
      <c r="AH76" s="113"/>
      <c r="AI76" s="113"/>
      <c r="AJ76" s="113"/>
      <c r="AK76" s="113"/>
      <c r="AL76" s="113"/>
      <c r="AM76" s="113"/>
      <c r="AN76" s="113"/>
      <c r="AO76" s="113"/>
      <c r="AP76" s="114"/>
    </row>
    <row r="77" spans="1:42" ht="15" customHeight="1" x14ac:dyDescent="0.3">
      <c r="A77" s="127" t="s">
        <v>63</v>
      </c>
      <c r="B77" s="127"/>
      <c r="C77" s="127"/>
      <c r="D77" s="127"/>
      <c r="E77" s="127"/>
      <c r="F77" s="127"/>
      <c r="G77" s="127"/>
      <c r="H77" s="127"/>
      <c r="I77" s="127"/>
      <c r="J77" s="6"/>
      <c r="K77" s="1"/>
      <c r="L77" s="6"/>
      <c r="O77" s="115"/>
      <c r="P77" s="116"/>
      <c r="Q77" s="116"/>
      <c r="R77" s="116"/>
      <c r="S77" s="116"/>
      <c r="T77" s="116"/>
      <c r="U77" s="116"/>
      <c r="V77" s="116"/>
      <c r="W77" s="117"/>
      <c r="Y77" s="91"/>
      <c r="AA77" s="105">
        <f t="shared" si="6"/>
        <v>0</v>
      </c>
      <c r="AD77" s="115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7"/>
    </row>
    <row r="78" spans="1:42" ht="15" customHeight="1" x14ac:dyDescent="0.3">
      <c r="A78" s="127" t="s">
        <v>63</v>
      </c>
      <c r="B78" s="127"/>
      <c r="C78" s="127"/>
      <c r="D78" s="127"/>
      <c r="E78" s="127"/>
      <c r="F78" s="127"/>
      <c r="G78" s="127"/>
      <c r="H78" s="127"/>
      <c r="I78" s="127"/>
      <c r="J78" s="6"/>
      <c r="K78" s="1"/>
      <c r="L78" s="6"/>
      <c r="O78" s="115"/>
      <c r="P78" s="116"/>
      <c r="Q78" s="116"/>
      <c r="R78" s="116"/>
      <c r="S78" s="116"/>
      <c r="T78" s="116"/>
      <c r="U78" s="116"/>
      <c r="V78" s="116"/>
      <c r="W78" s="117"/>
      <c r="Y78" s="91"/>
      <c r="AA78" s="105">
        <f t="shared" si="6"/>
        <v>0</v>
      </c>
      <c r="AD78" s="115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7"/>
    </row>
    <row r="79" spans="1:42" ht="15" customHeight="1" x14ac:dyDescent="0.3">
      <c r="A79" s="127" t="s">
        <v>63</v>
      </c>
      <c r="B79" s="127"/>
      <c r="C79" s="127"/>
      <c r="D79" s="127"/>
      <c r="E79" s="127"/>
      <c r="F79" s="127"/>
      <c r="G79" s="127"/>
      <c r="H79" s="127"/>
      <c r="I79" s="127"/>
      <c r="J79" s="6"/>
      <c r="K79" s="1"/>
      <c r="L79" s="6"/>
      <c r="O79" s="115"/>
      <c r="P79" s="116"/>
      <c r="Q79" s="116"/>
      <c r="R79" s="116"/>
      <c r="S79" s="116"/>
      <c r="T79" s="116"/>
      <c r="U79" s="116"/>
      <c r="V79" s="116"/>
      <c r="W79" s="117"/>
      <c r="Y79" s="91"/>
      <c r="AA79" s="105">
        <f t="shared" si="6"/>
        <v>0</v>
      </c>
      <c r="AD79" s="115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7"/>
    </row>
    <row r="80" spans="1:42" ht="15" customHeight="1" x14ac:dyDescent="0.3">
      <c r="A80" s="127" t="s">
        <v>63</v>
      </c>
      <c r="B80" s="127"/>
      <c r="C80" s="127"/>
      <c r="D80" s="127"/>
      <c r="E80" s="127"/>
      <c r="F80" s="127"/>
      <c r="G80" s="127"/>
      <c r="H80" s="127"/>
      <c r="I80" s="127"/>
      <c r="J80" s="6"/>
      <c r="K80" s="1"/>
      <c r="L80" s="6"/>
      <c r="O80" s="115"/>
      <c r="P80" s="116"/>
      <c r="Q80" s="116"/>
      <c r="R80" s="116"/>
      <c r="S80" s="116"/>
      <c r="T80" s="116"/>
      <c r="U80" s="116"/>
      <c r="V80" s="116"/>
      <c r="W80" s="117"/>
      <c r="Y80" s="91"/>
      <c r="AA80" s="105">
        <f t="shared" si="6"/>
        <v>0</v>
      </c>
      <c r="AD80" s="115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7"/>
    </row>
    <row r="81" spans="1:42" ht="15.75" customHeight="1" thickBot="1" x14ac:dyDescent="0.35">
      <c r="A81" s="7" t="s">
        <v>19</v>
      </c>
      <c r="B81" s="7"/>
      <c r="C81" s="7"/>
      <c r="D81" s="7"/>
      <c r="E81" s="7"/>
      <c r="F81" s="7"/>
      <c r="G81" s="7"/>
      <c r="H81" s="7"/>
      <c r="I81" s="7"/>
      <c r="J81" s="7"/>
      <c r="K81" s="8">
        <f>SUM(K76:K80)</f>
        <v>0</v>
      </c>
      <c r="L81" s="7"/>
      <c r="M81" s="8">
        <f>'Activiteitenbegroting 2026'!K81</f>
        <v>0</v>
      </c>
      <c r="O81" s="118"/>
      <c r="P81" s="119"/>
      <c r="Q81" s="119"/>
      <c r="R81" s="119"/>
      <c r="S81" s="119"/>
      <c r="T81" s="119"/>
      <c r="U81" s="119"/>
      <c r="V81" s="119"/>
      <c r="W81" s="120"/>
      <c r="Y81" s="89">
        <f>SUM(Y76:Y80)</f>
        <v>0</v>
      </c>
      <c r="AA81" s="96">
        <f>SUM(AA76:AA80)</f>
        <v>0</v>
      </c>
      <c r="AB81" s="87">
        <f>+AA81</f>
        <v>0</v>
      </c>
      <c r="AC81" s="87"/>
      <c r="AD81" s="118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120"/>
    </row>
    <row r="82" spans="1:42" ht="15.75" customHeight="1" thickTop="1" thickBo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9"/>
      <c r="Y82" s="90"/>
      <c r="AA82" s="97"/>
    </row>
    <row r="83" spans="1:42" ht="15" customHeight="1" thickBot="1" x14ac:dyDescent="0.35">
      <c r="A83" s="6" t="s">
        <v>64</v>
      </c>
      <c r="B83" s="6"/>
      <c r="C83" s="6"/>
      <c r="D83" s="2"/>
      <c r="E83" s="2"/>
      <c r="F83" s="2"/>
      <c r="G83" s="2"/>
      <c r="H83" s="2"/>
      <c r="I83" s="2"/>
      <c r="J83" s="2"/>
      <c r="K83" s="11" t="str">
        <f>"Inkomsten "&amp;E$10</f>
        <v>Inkomsten 2027</v>
      </c>
      <c r="L83" s="2"/>
      <c r="M83" s="11" t="str">
        <f>"Inkomsten "&amp;M$23</f>
        <v>Inkomsten begroting 2026</v>
      </c>
      <c r="O83" s="38" t="s">
        <v>65</v>
      </c>
      <c r="P83" s="39"/>
      <c r="Q83" s="39"/>
      <c r="R83" s="39"/>
      <c r="S83" s="39"/>
      <c r="T83" s="39"/>
      <c r="U83" s="39"/>
      <c r="V83" s="39"/>
      <c r="W83" s="40"/>
      <c r="Y83" s="88"/>
      <c r="AA83" s="95"/>
      <c r="AD83" s="38" t="s">
        <v>82</v>
      </c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40"/>
    </row>
    <row r="84" spans="1:42" ht="15" customHeight="1" x14ac:dyDescent="0.3">
      <c r="A84" s="126" t="s">
        <v>66</v>
      </c>
      <c r="B84" s="126"/>
      <c r="C84" s="126"/>
      <c r="D84" s="126"/>
      <c r="E84" s="126"/>
      <c r="F84" s="126"/>
      <c r="G84" s="126"/>
      <c r="H84" s="126"/>
      <c r="I84" s="126"/>
      <c r="J84" s="2"/>
      <c r="K84" s="1"/>
      <c r="L84" s="2"/>
      <c r="M84" s="49"/>
      <c r="O84" s="112"/>
      <c r="P84" s="113"/>
      <c r="Q84" s="113"/>
      <c r="R84" s="113"/>
      <c r="S84" s="113"/>
      <c r="T84" s="113"/>
      <c r="U84" s="113"/>
      <c r="V84" s="113"/>
      <c r="W84" s="114"/>
      <c r="Y84" s="91"/>
      <c r="AA84" s="105">
        <f t="shared" ref="AA84:AA88" si="7">+K84-Y84</f>
        <v>0</v>
      </c>
      <c r="AD84" s="112"/>
      <c r="AE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4"/>
    </row>
    <row r="85" spans="1:42" ht="15" customHeight="1" x14ac:dyDescent="0.3">
      <c r="A85" s="126" t="s">
        <v>66</v>
      </c>
      <c r="B85" s="126"/>
      <c r="C85" s="126"/>
      <c r="D85" s="126"/>
      <c r="E85" s="126"/>
      <c r="F85" s="126"/>
      <c r="G85" s="126"/>
      <c r="H85" s="126"/>
      <c r="I85" s="126"/>
      <c r="J85" s="2"/>
      <c r="K85" s="1"/>
      <c r="L85" s="2"/>
      <c r="M85" s="49"/>
      <c r="O85" s="115"/>
      <c r="P85" s="116"/>
      <c r="Q85" s="116"/>
      <c r="R85" s="116"/>
      <c r="S85" s="116"/>
      <c r="T85" s="116"/>
      <c r="U85" s="116"/>
      <c r="V85" s="116"/>
      <c r="W85" s="117"/>
      <c r="Y85" s="91"/>
      <c r="AA85" s="105">
        <f t="shared" si="7"/>
        <v>0</v>
      </c>
      <c r="AD85" s="115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7"/>
    </row>
    <row r="86" spans="1:42" ht="15" customHeight="1" x14ac:dyDescent="0.3">
      <c r="A86" s="126" t="s">
        <v>66</v>
      </c>
      <c r="B86" s="126"/>
      <c r="C86" s="126"/>
      <c r="D86" s="126"/>
      <c r="E86" s="126"/>
      <c r="F86" s="126"/>
      <c r="G86" s="126"/>
      <c r="H86" s="126"/>
      <c r="I86" s="126"/>
      <c r="J86" s="2"/>
      <c r="K86" s="1"/>
      <c r="L86" s="2"/>
      <c r="M86" s="49"/>
      <c r="O86" s="115"/>
      <c r="P86" s="116"/>
      <c r="Q86" s="116"/>
      <c r="R86" s="116"/>
      <c r="S86" s="116"/>
      <c r="T86" s="116"/>
      <c r="U86" s="116"/>
      <c r="V86" s="116"/>
      <c r="W86" s="117"/>
      <c r="Y86" s="91"/>
      <c r="AA86" s="105">
        <f t="shared" si="7"/>
        <v>0</v>
      </c>
      <c r="AD86" s="115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7"/>
    </row>
    <row r="87" spans="1:42" ht="15" customHeight="1" x14ac:dyDescent="0.3">
      <c r="A87" s="126" t="s">
        <v>66</v>
      </c>
      <c r="B87" s="126"/>
      <c r="C87" s="126"/>
      <c r="D87" s="126"/>
      <c r="E87" s="126"/>
      <c r="F87" s="126"/>
      <c r="G87" s="126"/>
      <c r="H87" s="126"/>
      <c r="I87" s="126"/>
      <c r="J87" s="2"/>
      <c r="K87" s="1"/>
      <c r="L87" s="2"/>
      <c r="M87" s="49"/>
      <c r="O87" s="115"/>
      <c r="P87" s="116"/>
      <c r="Q87" s="116"/>
      <c r="R87" s="116"/>
      <c r="S87" s="116"/>
      <c r="T87" s="116"/>
      <c r="U87" s="116"/>
      <c r="V87" s="116"/>
      <c r="W87" s="117"/>
      <c r="Y87" s="91"/>
      <c r="AA87" s="105">
        <f t="shared" si="7"/>
        <v>0</v>
      </c>
      <c r="AD87" s="115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7"/>
    </row>
    <row r="88" spans="1:42" ht="15" customHeight="1" x14ac:dyDescent="0.3">
      <c r="A88" s="126" t="s">
        <v>66</v>
      </c>
      <c r="B88" s="126"/>
      <c r="C88" s="126"/>
      <c r="D88" s="126"/>
      <c r="E88" s="126"/>
      <c r="F88" s="126"/>
      <c r="G88" s="126"/>
      <c r="H88" s="126"/>
      <c r="I88" s="126"/>
      <c r="J88" s="2"/>
      <c r="K88" s="1"/>
      <c r="L88" s="2"/>
      <c r="M88" s="49"/>
      <c r="O88" s="115"/>
      <c r="P88" s="116"/>
      <c r="Q88" s="116"/>
      <c r="R88" s="116"/>
      <c r="S88" s="116"/>
      <c r="T88" s="116"/>
      <c r="U88" s="116"/>
      <c r="V88" s="116"/>
      <c r="W88" s="117"/>
      <c r="Y88" s="91"/>
      <c r="AA88" s="105">
        <f t="shared" si="7"/>
        <v>0</v>
      </c>
      <c r="AD88" s="115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7"/>
    </row>
    <row r="89" spans="1:42" ht="15.75" customHeight="1" thickBot="1" x14ac:dyDescent="0.35">
      <c r="A89" s="7" t="s">
        <v>20</v>
      </c>
      <c r="B89" s="7"/>
      <c r="C89" s="7"/>
      <c r="D89" s="7"/>
      <c r="E89" s="7"/>
      <c r="F89" s="7"/>
      <c r="G89" s="7"/>
      <c r="H89" s="7"/>
      <c r="I89" s="7"/>
      <c r="J89" s="7"/>
      <c r="K89" s="8">
        <f>SUM(K84:K88)</f>
        <v>0</v>
      </c>
      <c r="L89" s="7"/>
      <c r="M89" s="8">
        <f>'Activiteitenbegroting 2026'!K89</f>
        <v>0</v>
      </c>
      <c r="O89" s="118"/>
      <c r="P89" s="119"/>
      <c r="Q89" s="119"/>
      <c r="R89" s="119"/>
      <c r="S89" s="119"/>
      <c r="T89" s="119"/>
      <c r="U89" s="119"/>
      <c r="V89" s="119"/>
      <c r="W89" s="120"/>
      <c r="Y89" s="89">
        <f>SUM(Y84:Y88)</f>
        <v>0</v>
      </c>
      <c r="AA89" s="96">
        <f>SUM(AA84:AA88)</f>
        <v>0</v>
      </c>
      <c r="AB89" s="87">
        <f>+AA89</f>
        <v>0</v>
      </c>
      <c r="AD89" s="118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20"/>
    </row>
    <row r="90" spans="1:42" ht="13.5" thickTop="1" thickBot="1" x14ac:dyDescent="0.3">
      <c r="B90" s="71"/>
      <c r="C90" s="71"/>
      <c r="D90" s="71"/>
      <c r="E90" s="71"/>
      <c r="F90" s="71"/>
      <c r="G90" s="71"/>
      <c r="H90" s="71"/>
      <c r="I90" s="71"/>
      <c r="J90" s="71"/>
      <c r="K90" s="71"/>
      <c r="Y90" s="90"/>
      <c r="AA90" s="97"/>
    </row>
    <row r="91" spans="1:42" ht="15.75" customHeight="1" thickBot="1" x14ac:dyDescent="0.35">
      <c r="A91" s="7" t="s">
        <v>21</v>
      </c>
      <c r="B91" s="7"/>
      <c r="C91" s="7"/>
      <c r="D91" s="7"/>
      <c r="E91" s="7"/>
      <c r="F91" s="7"/>
      <c r="G91" s="7"/>
      <c r="H91" s="7"/>
      <c r="I91" s="7"/>
      <c r="J91" s="7"/>
      <c r="K91" s="8">
        <f>K81+K89</f>
        <v>0</v>
      </c>
      <c r="L91" s="7"/>
      <c r="M91" s="8">
        <f>M81+M89</f>
        <v>0</v>
      </c>
      <c r="O91" s="128" t="s">
        <v>77</v>
      </c>
      <c r="P91" s="129"/>
      <c r="Q91" s="129"/>
      <c r="R91" s="129"/>
      <c r="S91" s="129"/>
      <c r="T91" s="129"/>
      <c r="U91" s="129"/>
      <c r="V91" s="129"/>
      <c r="W91" s="130"/>
      <c r="Y91" s="89">
        <f>Y81+Y89</f>
        <v>0</v>
      </c>
      <c r="AA91" s="96">
        <f>AA81+AA89</f>
        <v>0</v>
      </c>
      <c r="AB91" s="87">
        <f>+AA91</f>
        <v>0</v>
      </c>
      <c r="AD91" s="128" t="s">
        <v>83</v>
      </c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30"/>
    </row>
    <row r="92" spans="1:42" ht="15.75" customHeight="1" thickTop="1" thickBo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9"/>
      <c r="L92" s="2"/>
      <c r="M92" s="2"/>
      <c r="O92" s="131"/>
      <c r="P92" s="132"/>
      <c r="Q92" s="132"/>
      <c r="R92" s="132"/>
      <c r="S92" s="132"/>
      <c r="T92" s="132"/>
      <c r="U92" s="132"/>
      <c r="V92" s="132"/>
      <c r="W92" s="133"/>
      <c r="Y92" s="92"/>
      <c r="AA92" s="98"/>
      <c r="AD92" s="112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4"/>
    </row>
    <row r="93" spans="1:42" ht="15.75" customHeight="1" thickBot="1" x14ac:dyDescent="0.35">
      <c r="A93" s="69" t="s">
        <v>22</v>
      </c>
      <c r="B93" s="69"/>
      <c r="C93" s="69"/>
      <c r="D93" s="69"/>
      <c r="E93" s="69"/>
      <c r="F93" s="69"/>
      <c r="G93" s="69"/>
      <c r="H93" s="69"/>
      <c r="I93" s="69"/>
      <c r="J93" s="69"/>
      <c r="K93" s="70">
        <f>K73-K91</f>
        <v>0</v>
      </c>
      <c r="L93" s="69"/>
      <c r="M93" s="70">
        <f>M73-M91</f>
        <v>0</v>
      </c>
      <c r="O93" s="112"/>
      <c r="P93" s="113"/>
      <c r="Q93" s="113"/>
      <c r="R93" s="113"/>
      <c r="S93" s="113"/>
      <c r="T93" s="113"/>
      <c r="U93" s="113"/>
      <c r="V93" s="113"/>
      <c r="W93" s="114"/>
      <c r="Y93" s="94">
        <f>Y73-Y91</f>
        <v>0</v>
      </c>
      <c r="Z93" s="104"/>
      <c r="AA93" s="100">
        <f>AA73+AA91</f>
        <v>0</v>
      </c>
      <c r="AB93" s="87">
        <f>+AA93</f>
        <v>0</v>
      </c>
      <c r="AD93" s="115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7"/>
    </row>
    <row r="94" spans="1:42" ht="15.75" customHeight="1" thickTop="1" x14ac:dyDescent="0.3">
      <c r="A94" s="2"/>
      <c r="B94" s="2"/>
      <c r="C94" s="2"/>
      <c r="D94" s="2"/>
      <c r="E94" s="9"/>
      <c r="F94" s="9"/>
      <c r="G94" s="9"/>
      <c r="H94" s="9"/>
      <c r="I94" s="9"/>
      <c r="J94" s="9"/>
      <c r="K94" s="9"/>
      <c r="L94" s="9"/>
      <c r="M94" s="9"/>
      <c r="O94" s="115"/>
      <c r="P94" s="116"/>
      <c r="Q94" s="116"/>
      <c r="R94" s="116"/>
      <c r="S94" s="116"/>
      <c r="T94" s="116"/>
      <c r="U94" s="116"/>
      <c r="V94" s="116"/>
      <c r="W94" s="117"/>
      <c r="Y94" s="9"/>
      <c r="AA94" s="86"/>
      <c r="AD94" s="115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7"/>
    </row>
    <row r="95" spans="1:42" ht="15.75" customHeight="1" thickBot="1" x14ac:dyDescent="0.35">
      <c r="A95" s="2"/>
      <c r="B95" s="2"/>
      <c r="C95" s="2"/>
      <c r="D95" s="2"/>
      <c r="E95" s="9"/>
      <c r="F95" s="9"/>
      <c r="G95" s="9"/>
      <c r="H95" s="9"/>
      <c r="I95" s="9"/>
      <c r="J95" s="9"/>
      <c r="K95" s="9"/>
      <c r="L95" s="9"/>
      <c r="M95" s="9"/>
      <c r="O95" s="118"/>
      <c r="P95" s="119"/>
      <c r="Q95" s="119"/>
      <c r="R95" s="119"/>
      <c r="S95" s="119"/>
      <c r="T95" s="119"/>
      <c r="U95" s="119"/>
      <c r="V95" s="119"/>
      <c r="W95" s="120"/>
      <c r="Y95" s="9"/>
      <c r="AA95" s="86"/>
      <c r="AD95" s="118"/>
      <c r="AE95" s="119"/>
      <c r="AF95" s="119"/>
      <c r="AG95" s="119"/>
      <c r="AH95" s="119"/>
      <c r="AI95" s="119"/>
      <c r="AJ95" s="119"/>
      <c r="AK95" s="119"/>
      <c r="AL95" s="119"/>
      <c r="AM95" s="119"/>
      <c r="AN95" s="119"/>
      <c r="AO95" s="119"/>
      <c r="AP95" s="120"/>
    </row>
    <row r="96" spans="1:42" ht="15.75" customHeight="1" x14ac:dyDescent="0.3">
      <c r="A96" s="6"/>
      <c r="B96" s="6"/>
      <c r="C96" s="6"/>
      <c r="D96" s="2"/>
      <c r="E96" s="2"/>
      <c r="F96" s="2"/>
      <c r="G96" s="2"/>
      <c r="H96" s="2"/>
      <c r="I96" s="2"/>
      <c r="J96" s="2"/>
      <c r="K96" s="11"/>
      <c r="L96" s="2"/>
      <c r="M96" s="11"/>
    </row>
    <row r="97" spans="1:14" ht="15.75" customHeight="1" x14ac:dyDescent="0.3">
      <c r="B97" s="2"/>
      <c r="C97" s="2"/>
      <c r="D97" s="2"/>
      <c r="E97" s="9"/>
      <c r="F97" s="9"/>
      <c r="G97" s="9"/>
      <c r="H97" s="9"/>
      <c r="I97" s="9"/>
      <c r="J97" s="9"/>
      <c r="K97" s="9"/>
      <c r="L97" s="9"/>
      <c r="M97" s="9"/>
      <c r="N97" s="2"/>
    </row>
    <row r="98" spans="1:14" ht="15.75" customHeight="1" x14ac:dyDescent="0.3">
      <c r="A98" s="2" t="s">
        <v>68</v>
      </c>
      <c r="B98" s="6"/>
      <c r="C98" s="6"/>
      <c r="D98" s="2"/>
      <c r="E98" s="2"/>
      <c r="F98" s="2"/>
      <c r="G98" s="11"/>
      <c r="H98" s="2"/>
      <c r="I98" s="11"/>
    </row>
    <row r="99" spans="1:14" ht="15.75" customHeight="1" x14ac:dyDescent="0.3">
      <c r="A99" s="3" t="s">
        <v>69</v>
      </c>
      <c r="B99" s="2"/>
      <c r="C99" s="2"/>
      <c r="D99" s="2"/>
      <c r="E99" s="9"/>
      <c r="F99" s="9"/>
      <c r="G99" s="9"/>
      <c r="H99" s="9"/>
      <c r="I99" s="9"/>
    </row>
    <row r="100" spans="1:14" ht="13" x14ac:dyDescent="0.3">
      <c r="A100" s="3" t="s">
        <v>70</v>
      </c>
      <c r="B100" s="6"/>
      <c r="C100" s="6"/>
      <c r="D100" s="2"/>
      <c r="E100" s="2"/>
      <c r="F100" s="2"/>
      <c r="G100" s="11"/>
      <c r="H100" s="2"/>
      <c r="I100" s="11"/>
    </row>
    <row r="101" spans="1:14" x14ac:dyDescent="0.25">
      <c r="A101" s="3" t="s">
        <v>71</v>
      </c>
    </row>
    <row r="102" spans="1:14" ht="15" customHeight="1" x14ac:dyDescent="0.3">
      <c r="A102" s="3" t="s">
        <v>72</v>
      </c>
      <c r="B102" s="2"/>
      <c r="C102" s="2"/>
      <c r="D102" s="2"/>
      <c r="E102" s="2"/>
      <c r="F102" s="2"/>
      <c r="G102" s="2"/>
      <c r="H102" s="2"/>
      <c r="I102" s="2"/>
    </row>
    <row r="103" spans="1:14" ht="15" customHeight="1" x14ac:dyDescent="0.25"/>
    <row r="104" spans="1:14" ht="15" customHeight="1" x14ac:dyDescent="0.25"/>
    <row r="105" spans="1:14" ht="15" customHeight="1" x14ac:dyDescent="0.25"/>
    <row r="106" spans="1:14" ht="15" customHeight="1" x14ac:dyDescent="0.25"/>
  </sheetData>
  <sheetProtection algorithmName="SHA-512" hashValue="7SVZAt3vni91erICS+qzram9vYzj8NcQzq0L2XAPN0eZDis1xN/wPxRptoDqkdxhjttXs2XQr+41TGrD8kMQ8Q==" saltValue="yyOiIq/JN9H6OQvo02b7gQ==" spinCount="100000" sheet="1" selectLockedCells="1"/>
  <mergeCells count="62">
    <mergeCell ref="AD92:AP95"/>
    <mergeCell ref="AD49:AP54"/>
    <mergeCell ref="AD57:AP71"/>
    <mergeCell ref="AD76:AP81"/>
    <mergeCell ref="AD84:AP89"/>
    <mergeCell ref="AD91:AP91"/>
    <mergeCell ref="AD24:AP24"/>
    <mergeCell ref="AD25:AP35"/>
    <mergeCell ref="AD37:AP37"/>
    <mergeCell ref="AD38:AP46"/>
    <mergeCell ref="AD48:AP48"/>
    <mergeCell ref="O93:W95"/>
    <mergeCell ref="O84:W89"/>
    <mergeCell ref="O76:W81"/>
    <mergeCell ref="O57:W71"/>
    <mergeCell ref="O25:W35"/>
    <mergeCell ref="A87:I87"/>
    <mergeCell ref="A88:I88"/>
    <mergeCell ref="O49:W54"/>
    <mergeCell ref="O38:W46"/>
    <mergeCell ref="O91:W92"/>
    <mergeCell ref="A79:I79"/>
    <mergeCell ref="A80:I80"/>
    <mergeCell ref="A84:I84"/>
    <mergeCell ref="A85:I85"/>
    <mergeCell ref="A86:I86"/>
    <mergeCell ref="A69:I69"/>
    <mergeCell ref="A70:I70"/>
    <mergeCell ref="A76:I76"/>
    <mergeCell ref="A77:I77"/>
    <mergeCell ref="A78:I78"/>
    <mergeCell ref="A64:I64"/>
    <mergeCell ref="A65:I65"/>
    <mergeCell ref="A66:I66"/>
    <mergeCell ref="A67:I67"/>
    <mergeCell ref="A68:I68"/>
    <mergeCell ref="A5:W5"/>
    <mergeCell ref="A6:W6"/>
    <mergeCell ref="F8:O8"/>
    <mergeCell ref="A60:I60"/>
    <mergeCell ref="A51:D51"/>
    <mergeCell ref="A52:D52"/>
    <mergeCell ref="A53:D53"/>
    <mergeCell ref="A57:I57"/>
    <mergeCell ref="A58:I58"/>
    <mergeCell ref="A59:I59"/>
    <mergeCell ref="A61:I61"/>
    <mergeCell ref="A62:I62"/>
    <mergeCell ref="A63:I63"/>
    <mergeCell ref="E23:E24"/>
    <mergeCell ref="G23:G24"/>
    <mergeCell ref="I23:I24"/>
    <mergeCell ref="A38:D38"/>
    <mergeCell ref="A50:D50"/>
    <mergeCell ref="A49:D49"/>
    <mergeCell ref="A39:D39"/>
    <mergeCell ref="A40:D40"/>
    <mergeCell ref="A41:D41"/>
    <mergeCell ref="A42:D42"/>
    <mergeCell ref="A43:D43"/>
    <mergeCell ref="A44:D44"/>
    <mergeCell ref="A45:D45"/>
  </mergeCells>
  <conditionalFormatting sqref="A25:A34">
    <cfRule type="expression" dxfId="56" priority="529">
      <formula>AND(K25-#REF!&lt;-5000,(K25-#REF!)/#REF!&lt;-10%)</formula>
    </cfRule>
    <cfRule type="expression" dxfId="55" priority="527">
      <formula>AND(K25-#REF!&gt;5000,#REF!=0)</formula>
    </cfRule>
    <cfRule type="expression" dxfId="54" priority="528">
      <formula>AND(K25-#REF!&gt;5000,(K25-#REF!)/#REF!&gt;10%)</formula>
    </cfRule>
  </conditionalFormatting>
  <conditionalFormatting sqref="A14:C14">
    <cfRule type="expression" dxfId="53" priority="48">
      <formula>AND(K14-#REF!&lt;-500,(K14-#REF!)/#REF!&lt;-10%)</formula>
    </cfRule>
    <cfRule type="expression" dxfId="52" priority="47">
      <formula>AND(K14-#REF!&gt;500,(K14-#REF!)/#REF!&gt;10%)</formula>
    </cfRule>
    <cfRule type="expression" dxfId="51" priority="46">
      <formula>AND(K14-#REF!&gt;500,#REF!=0)</formula>
    </cfRule>
  </conditionalFormatting>
  <conditionalFormatting sqref="A16:C19">
    <cfRule type="expression" dxfId="50" priority="51">
      <formula>AND(K16-#REF!&lt;-500,(K16-#REF!)/#REF!&lt;-10%)</formula>
    </cfRule>
    <cfRule type="expression" dxfId="49" priority="50">
      <formula>AND(K16-#REF!&gt;500,(K16-#REF!)/#REF!&gt;10%)</formula>
    </cfRule>
    <cfRule type="expression" dxfId="48" priority="49">
      <formula>AND(K16-#REF!&gt;500,#REF!=0)</formula>
    </cfRule>
  </conditionalFormatting>
  <conditionalFormatting sqref="C25:C34 E25:E34">
    <cfRule type="expression" dxfId="47" priority="54">
      <formula>AND(#REF!-#REF!&lt;-500,(#REF!-#REF!)/#REF!&lt;-10%)</formula>
    </cfRule>
    <cfRule type="expression" dxfId="46" priority="53">
      <formula>AND(#REF!-#REF!&gt;500,(#REF!-#REF!)/#REF!&gt;10%)</formula>
    </cfRule>
    <cfRule type="expression" dxfId="45" priority="52">
      <formula>AND(#REF!-#REF!&gt;500,#REF!=0)</formula>
    </cfRule>
  </conditionalFormatting>
  <conditionalFormatting sqref="G25:G34">
    <cfRule type="expression" dxfId="44" priority="45">
      <formula>AND(#REF!-#REF!&lt;-500,(#REF!-#REF!)/#REF!&lt;-10%)</formula>
    </cfRule>
    <cfRule type="expression" dxfId="43" priority="44">
      <formula>AND(#REF!-#REF!&gt;500,(#REF!-#REF!)/#REF!&gt;10%)</formula>
    </cfRule>
    <cfRule type="expression" dxfId="42" priority="43">
      <formula>AND(#REF!-#REF!&gt;500,#REF!=0)</formula>
    </cfRule>
  </conditionalFormatting>
  <conditionalFormatting sqref="I25:I34">
    <cfRule type="expression" dxfId="41" priority="22">
      <formula>AND(#REF!-#REF!&lt;-500,(#REF!-#REF!)/#REF!&lt;-10%)</formula>
    </cfRule>
    <cfRule type="expression" dxfId="40" priority="21">
      <formula>AND(#REF!-#REF!&gt;500,(#REF!-#REF!)/#REF!&gt;10%)</formula>
    </cfRule>
    <cfRule type="expression" dxfId="39" priority="20">
      <formula>AND(#REF!-#REF!&gt;500,#REF!=0)</formula>
    </cfRule>
  </conditionalFormatting>
  <conditionalFormatting sqref="K25:K34">
    <cfRule type="expression" dxfId="38" priority="19">
      <formula>AND(#REF!-#REF!&lt;-500,(#REF!-#REF!)/#REF!&lt;-10%)</formula>
    </cfRule>
    <cfRule type="expression" dxfId="37" priority="17">
      <formula>AND(#REF!-#REF!&gt;500,#REF!=0)</formula>
    </cfRule>
    <cfRule type="expression" dxfId="36" priority="18">
      <formula>AND(#REF!-#REF!&gt;500,(#REF!-#REF!)/#REF!&gt;10%)</formula>
    </cfRule>
  </conditionalFormatting>
  <conditionalFormatting sqref="M25:M34">
    <cfRule type="expression" dxfId="35" priority="14">
      <formula>AND(#REF!-#REF!&gt;500,#REF!=0)</formula>
    </cfRule>
    <cfRule type="expression" dxfId="34" priority="16">
      <formula>AND(#REF!-#REF!&lt;-500,(#REF!-#REF!)/#REF!&lt;-10%)</formula>
    </cfRule>
    <cfRule type="expression" dxfId="33" priority="15">
      <formula>AND(#REF!-#REF!&gt;500,(#REF!-#REF!)/#REF!&gt;10%)</formula>
    </cfRule>
  </conditionalFormatting>
  <conditionalFormatting sqref="AA25:AA34">
    <cfRule type="expression" dxfId="32" priority="13">
      <formula>AND(#REF!-#REF!&lt;-500,(#REF!-#REF!)/#REF!&lt;-10%)</formula>
    </cfRule>
    <cfRule type="expression" dxfId="31" priority="12">
      <formula>AND(#REF!-#REF!&gt;500,(#REF!-#REF!)/#REF!&gt;10%)</formula>
    </cfRule>
    <cfRule type="expression" dxfId="30" priority="11">
      <formula>AND(#REF!-#REF!&gt;500,#REF!=0)</formula>
    </cfRule>
  </conditionalFormatting>
  <conditionalFormatting sqref="AB35">
    <cfRule type="iconSet" priority="8">
      <iconSet iconSet="3Arrows">
        <cfvo type="percent" val="0"/>
        <cfvo type="num" val="0"/>
        <cfvo type="num" val="0"/>
      </iconSet>
    </cfRule>
  </conditionalFormatting>
  <conditionalFormatting sqref="AB46">
    <cfRule type="iconSet" priority="9">
      <iconSet iconSet="3Arrows">
        <cfvo type="percent" val="0"/>
        <cfvo type="num" val="0"/>
        <cfvo type="num" val="0"/>
      </iconSet>
    </cfRule>
  </conditionalFormatting>
  <conditionalFormatting sqref="AB54">
    <cfRule type="iconSet" priority="7">
      <iconSet iconSet="3Arrows">
        <cfvo type="percent" val="0"/>
        <cfvo type="num" val="0"/>
        <cfvo type="num" val="0"/>
      </iconSet>
    </cfRule>
  </conditionalFormatting>
  <conditionalFormatting sqref="AB71">
    <cfRule type="iconSet" priority="6">
      <iconSet iconSet="3Arrows">
        <cfvo type="percent" val="0"/>
        <cfvo type="num" val="0"/>
        <cfvo type="num" val="0"/>
      </iconSet>
    </cfRule>
  </conditionalFormatting>
  <conditionalFormatting sqref="AB73">
    <cfRule type="iconSet" priority="5">
      <iconSet iconSet="3Arrows">
        <cfvo type="percent" val="0"/>
        <cfvo type="num" val="0"/>
        <cfvo type="num" val="0"/>
      </iconSet>
    </cfRule>
  </conditionalFormatting>
  <conditionalFormatting sqref="AB81">
    <cfRule type="iconSet" priority="4">
      <iconSet iconSet="3Arrows">
        <cfvo type="percent" val="0"/>
        <cfvo type="num" val="0"/>
        <cfvo type="num" val="0"/>
      </iconSet>
    </cfRule>
  </conditionalFormatting>
  <conditionalFormatting sqref="AB89">
    <cfRule type="iconSet" priority="3">
      <iconSet iconSet="3Arrows">
        <cfvo type="percent" val="0"/>
        <cfvo type="num" val="0"/>
        <cfvo type="num" val="0"/>
      </iconSet>
    </cfRule>
  </conditionalFormatting>
  <conditionalFormatting sqref="AB91">
    <cfRule type="iconSet" priority="2">
      <iconSet iconSet="3Arrows">
        <cfvo type="percent" val="0"/>
        <cfvo type="num" val="0"/>
        <cfvo type="num" val="0"/>
      </iconSet>
    </cfRule>
  </conditionalFormatting>
  <conditionalFormatting sqref="AB93">
    <cfRule type="iconSet" priority="1">
      <iconSet iconSet="3Arrows">
        <cfvo type="percent" val="0"/>
        <cfvo type="num" val="0"/>
        <cfvo type="num" val="0"/>
      </iconSet>
    </cfRule>
  </conditionalFormatting>
  <conditionalFormatting sqref="AC81">
    <cfRule type="iconSet" priority="10">
      <iconSet iconSet="3Arrows">
        <cfvo type="percent" val="0"/>
        <cfvo type="percent" val="33"/>
        <cfvo type="percent" val="67"/>
      </iconSet>
    </cfRule>
  </conditionalFormatting>
  <dataValidations count="2">
    <dataValidation type="list" allowBlank="1" showInputMessage="1" showErrorMessage="1" sqref="E17 G17 I17 K17 M17 O17 Q17 S17 U17 W17" xr:uid="{46485837-9F60-437E-A458-1064EE2046C4}">
      <formula1>"Geen BTW,BTW"</formula1>
    </dataValidation>
    <dataValidation type="list" allowBlank="1" showInputMessage="1" showErrorMessage="1" sqref="E14 G14 I14 K14 M14 O14 Q14 S14 U14 W14" xr:uid="{D5995AA0-8587-4212-9FBE-6053F50E5AAC}">
      <formula1>"Functie-niveau,MBO,HBO,WO"</formula1>
    </dataValidation>
  </dataValidations>
  <pageMargins left="0.7" right="0.7" top="0.75" bottom="0.75" header="0.3" footer="0.3"/>
  <pageSetup paperSize="9" scale="3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6E0E0-07C3-4B3E-83B2-B035BBAFECC4}">
  <dimension ref="A5:AR102"/>
  <sheetViews>
    <sheetView showGridLines="0" zoomScale="85" zoomScaleNormal="85" workbookViewId="0">
      <selection activeCell="C30" sqref="C30"/>
    </sheetView>
  </sheetViews>
  <sheetFormatPr defaultColWidth="9.1796875" defaultRowHeight="12.5" outlineLevelCol="1" x14ac:dyDescent="0.25"/>
  <cols>
    <col min="1" max="1" width="61.1796875" style="3" customWidth="1"/>
    <col min="2" max="2" width="3.81640625" style="3" customWidth="1"/>
    <col min="3" max="3" width="13.1796875" style="3" customWidth="1"/>
    <col min="4" max="4" width="3.81640625" style="3" customWidth="1"/>
    <col min="5" max="5" width="13.1796875" style="3" customWidth="1"/>
    <col min="6" max="6" width="3.81640625" style="3" customWidth="1"/>
    <col min="7" max="7" width="13.81640625" style="3" customWidth="1"/>
    <col min="8" max="8" width="3.81640625" style="3" customWidth="1"/>
    <col min="9" max="9" width="13.81640625" style="3" customWidth="1"/>
    <col min="10" max="10" width="3.81640625" style="3" customWidth="1"/>
    <col min="11" max="11" width="13.81640625" style="3" customWidth="1"/>
    <col min="12" max="12" width="3.81640625" style="3" hidden="1" customWidth="1" outlineLevel="1"/>
    <col min="13" max="13" width="13.1796875" style="3" hidden="1" customWidth="1" outlineLevel="1"/>
    <col min="14" max="14" width="3.81640625" style="3" hidden="1" customWidth="1" outlineLevel="1"/>
    <col min="15" max="15" width="13.1796875" style="3" hidden="1" customWidth="1" outlineLevel="1"/>
    <col min="16" max="16" width="3.81640625" style="3" hidden="1" customWidth="1" outlineLevel="1"/>
    <col min="17" max="17" width="13.1796875" style="3" hidden="1" customWidth="1" outlineLevel="1"/>
    <col min="18" max="18" width="3.81640625" style="3" hidden="1" customWidth="1" outlineLevel="1"/>
    <col min="19" max="19" width="13.1796875" style="3" hidden="1" customWidth="1" outlineLevel="1"/>
    <col min="20" max="20" width="3.81640625" style="3" hidden="1" customWidth="1" outlineLevel="1"/>
    <col min="21" max="21" width="13.1796875" style="3" hidden="1" customWidth="1" outlineLevel="1"/>
    <col min="22" max="22" width="3.81640625" style="3" hidden="1" customWidth="1" outlineLevel="1"/>
    <col min="23" max="23" width="13.1796875" style="3" hidden="1" customWidth="1" outlineLevel="1"/>
    <col min="24" max="24" width="9.1796875" style="3" hidden="1" customWidth="1" outlineLevel="1"/>
    <col min="25" max="25" width="10.1796875" style="3" hidden="1" customWidth="1" outlineLevel="1"/>
    <col min="26" max="26" width="3.90625" style="3" customWidth="1" collapsed="1"/>
    <col min="27" max="27" width="19.26953125" style="3" customWidth="1"/>
    <col min="28" max="28" width="3.54296875" style="3" customWidth="1"/>
    <col min="29" max="29" width="18.1796875" style="84" bestFit="1" customWidth="1"/>
    <col min="30" max="30" width="5.08984375" style="3" customWidth="1"/>
    <col min="31" max="31" width="4.1796875" style="3" customWidth="1"/>
    <col min="32" max="16384" width="9.1796875" style="3"/>
  </cols>
  <sheetData>
    <row r="5" spans="1:23" ht="15.5" x14ac:dyDescent="0.35">
      <c r="A5" s="122" t="s">
        <v>0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</row>
    <row r="6" spans="1:23" ht="25.5" customHeight="1" x14ac:dyDescent="0.25">
      <c r="A6" s="123" t="s">
        <v>23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</row>
    <row r="7" spans="1:23" ht="15.5" x14ac:dyDescent="0.25">
      <c r="A7" s="5"/>
      <c r="B7" s="5"/>
      <c r="C7" s="5"/>
      <c r="D7" s="5"/>
      <c r="E7" s="5"/>
      <c r="F7" s="5"/>
    </row>
    <row r="8" spans="1:23" ht="15.75" customHeight="1" x14ac:dyDescent="0.25">
      <c r="A8" s="10" t="s">
        <v>24</v>
      </c>
      <c r="E8" s="80">
        <f>'Activiteitenbegroting 2026'!C8</f>
        <v>3</v>
      </c>
      <c r="F8" s="158" t="str">
        <f>IF(E8=3,"Vul de Activiteitenbegroting van het 1e, 2e en 3e jaar in","Dit blad niet invullen")</f>
        <v>Vul de Activiteitenbegroting van het 1e, 2e en 3e jaar in</v>
      </c>
      <c r="G8" s="158"/>
      <c r="H8" s="158"/>
      <c r="I8" s="158"/>
      <c r="J8" s="158"/>
      <c r="K8" s="158"/>
      <c r="L8" s="158"/>
      <c r="M8" s="158"/>
      <c r="N8" s="158"/>
      <c r="O8" s="158"/>
      <c r="P8" s="5"/>
      <c r="Q8" s="5"/>
      <c r="R8" s="5"/>
    </row>
    <row r="9" spans="1:23" ht="15.5" x14ac:dyDescent="0.25">
      <c r="E9" s="16"/>
      <c r="F9" s="16"/>
    </row>
    <row r="10" spans="1:23" ht="15.75" customHeight="1" x14ac:dyDescent="0.25">
      <c r="A10" s="10" t="s">
        <v>74</v>
      </c>
      <c r="E10" s="18">
        <f>IF(E8&gt;2,'Activiteitenbegroting 2027'!E10+1,"")</f>
        <v>2028</v>
      </c>
      <c r="F10" s="33"/>
      <c r="G10" s="33"/>
      <c r="H10" s="33"/>
      <c r="I10" s="33"/>
      <c r="J10" s="33"/>
      <c r="N10" s="33"/>
      <c r="R10" s="33"/>
    </row>
    <row r="11" spans="1:23" ht="13" x14ac:dyDescent="0.3">
      <c r="A11" s="2"/>
      <c r="B11" s="26"/>
      <c r="C11" s="2"/>
      <c r="D11" s="2"/>
      <c r="E11" s="2"/>
    </row>
    <row r="12" spans="1:23" ht="62" x14ac:dyDescent="0.25">
      <c r="A12" s="17" t="s">
        <v>26</v>
      </c>
      <c r="B12" s="17"/>
      <c r="C12" s="17"/>
      <c r="D12" s="27"/>
      <c r="E12" s="22" t="s">
        <v>27</v>
      </c>
      <c r="F12" s="27"/>
      <c r="G12" s="22" t="s">
        <v>28</v>
      </c>
      <c r="H12" s="27"/>
      <c r="I12" s="22" t="s">
        <v>29</v>
      </c>
      <c r="J12" s="27"/>
      <c r="K12" s="22" t="s">
        <v>30</v>
      </c>
      <c r="L12" s="27"/>
      <c r="M12" s="22" t="s">
        <v>31</v>
      </c>
      <c r="N12" s="27"/>
      <c r="O12" s="22" t="s">
        <v>32</v>
      </c>
      <c r="P12" s="27"/>
      <c r="Q12" s="22" t="s">
        <v>33</v>
      </c>
      <c r="R12" s="27"/>
      <c r="S12" s="22" t="s">
        <v>34</v>
      </c>
      <c r="T12" s="27"/>
      <c r="U12" s="22" t="s">
        <v>35</v>
      </c>
      <c r="V12" s="27"/>
      <c r="W12" s="22" t="s">
        <v>36</v>
      </c>
    </row>
    <row r="13" spans="1:23" ht="6" customHeight="1" x14ac:dyDescent="0.25">
      <c r="A13" s="17"/>
      <c r="B13" s="17"/>
      <c r="C13" s="17"/>
      <c r="D13" s="34"/>
      <c r="E13" s="36"/>
      <c r="F13" s="37"/>
      <c r="G13" s="36"/>
      <c r="H13" s="37"/>
      <c r="I13" s="36"/>
      <c r="J13" s="37"/>
      <c r="K13" s="36"/>
      <c r="L13" s="37"/>
      <c r="M13" s="36"/>
      <c r="N13" s="37"/>
      <c r="O13" s="36"/>
      <c r="P13" s="37"/>
      <c r="Q13" s="36"/>
      <c r="R13" s="37"/>
      <c r="S13" s="36"/>
      <c r="T13" s="37"/>
      <c r="U13" s="36"/>
      <c r="V13" s="37"/>
      <c r="W13" s="36"/>
    </row>
    <row r="14" spans="1:23" ht="31" x14ac:dyDescent="0.25">
      <c r="A14" s="30" t="s">
        <v>37</v>
      </c>
      <c r="B14" s="30"/>
      <c r="C14" s="30"/>
      <c r="D14" s="34"/>
      <c r="E14" s="35" t="s">
        <v>38</v>
      </c>
      <c r="F14" s="34"/>
      <c r="G14" s="35" t="s">
        <v>39</v>
      </c>
      <c r="H14" s="34"/>
      <c r="I14" s="35" t="s">
        <v>40</v>
      </c>
      <c r="J14" s="34"/>
      <c r="K14" s="35" t="s">
        <v>41</v>
      </c>
      <c r="L14" s="34"/>
      <c r="M14" s="35" t="s">
        <v>41</v>
      </c>
      <c r="N14" s="34"/>
      <c r="O14" s="35" t="s">
        <v>41</v>
      </c>
      <c r="P14" s="34"/>
      <c r="Q14" s="35" t="s">
        <v>41</v>
      </c>
      <c r="R14" s="34"/>
      <c r="S14" s="35" t="s">
        <v>41</v>
      </c>
      <c r="T14" s="34"/>
      <c r="U14" s="35" t="s">
        <v>41</v>
      </c>
      <c r="V14" s="34"/>
      <c r="W14" s="35" t="s">
        <v>41</v>
      </c>
    </row>
    <row r="15" spans="1:23" ht="18" x14ac:dyDescent="0.25">
      <c r="A15" s="14"/>
      <c r="B15" s="14"/>
      <c r="C15" s="14"/>
      <c r="D15" s="28"/>
      <c r="E15" s="29"/>
      <c r="F15" s="28"/>
      <c r="G15" s="29"/>
      <c r="H15" s="28"/>
      <c r="I15" s="29"/>
      <c r="J15" s="28"/>
      <c r="K15" s="29"/>
      <c r="L15" s="28"/>
      <c r="M15" s="29"/>
      <c r="N15" s="28"/>
      <c r="O15" s="29"/>
      <c r="P15" s="28"/>
      <c r="Q15" s="29"/>
      <c r="R15" s="28"/>
      <c r="S15" s="29"/>
      <c r="T15" s="28"/>
      <c r="U15" s="29"/>
      <c r="V15" s="28"/>
      <c r="W15" s="29"/>
    </row>
    <row r="16" spans="1:23" x14ac:dyDescent="0.25">
      <c r="A16" s="13" t="s">
        <v>42</v>
      </c>
      <c r="B16" s="13"/>
      <c r="C16" s="13"/>
      <c r="D16" s="20"/>
      <c r="E16" s="31"/>
      <c r="F16" s="20"/>
      <c r="G16" s="31"/>
      <c r="H16" s="20"/>
      <c r="I16" s="31"/>
      <c r="J16" s="20"/>
      <c r="K16" s="31">
        <f>IF(K14="MBO",80,IF(K14="HBO",105,IF(K14="WO",130,0)))</f>
        <v>0</v>
      </c>
      <c r="L16" s="20"/>
      <c r="M16" s="31">
        <f>IF(M14="MBO",80,IF(M14="HBO",105,IF(M14="WO",130,0)))</f>
        <v>0</v>
      </c>
      <c r="N16" s="20"/>
      <c r="O16" s="31">
        <f>IF(O14="MBO",80,IF(O14="HBO",105,IF(O14="WO",130,0)))</f>
        <v>0</v>
      </c>
      <c r="P16" s="20"/>
      <c r="Q16" s="31">
        <f>IF(Q14="MBO",80,IF(Q14="HBO",105,IF(Q14="WO",130,0)))</f>
        <v>0</v>
      </c>
      <c r="R16" s="20"/>
      <c r="S16" s="31">
        <f>IF(S14="MBO",80,IF(S14="HBO",105,IF(S14="WO",130,0)))</f>
        <v>0</v>
      </c>
      <c r="T16" s="20"/>
      <c r="U16" s="31">
        <f>IF(U14="MBO",80,IF(U14="HBO",105,IF(U14="WO",130,0)))</f>
        <v>0</v>
      </c>
      <c r="V16" s="20"/>
      <c r="W16" s="31">
        <f>IF(W14="MBO",80,IF(W14="HBO",105,IF(W14="WO",130,0)))</f>
        <v>0</v>
      </c>
    </row>
    <row r="17" spans="1:44" x14ac:dyDescent="0.25">
      <c r="A17" s="13" t="s">
        <v>43</v>
      </c>
      <c r="B17" s="13"/>
      <c r="C17" s="13"/>
      <c r="D17" s="21"/>
      <c r="E17" s="67" t="s">
        <v>44</v>
      </c>
      <c r="F17" s="68"/>
      <c r="G17" s="67" t="s">
        <v>45</v>
      </c>
      <c r="H17" s="68"/>
      <c r="I17" s="67" t="s">
        <v>45</v>
      </c>
      <c r="J17" s="68"/>
      <c r="K17" s="67" t="s">
        <v>44</v>
      </c>
      <c r="L17" s="68"/>
      <c r="M17" s="67" t="s">
        <v>44</v>
      </c>
      <c r="N17" s="68"/>
      <c r="O17" s="67" t="s">
        <v>44</v>
      </c>
      <c r="P17" s="68"/>
      <c r="Q17" s="67" t="s">
        <v>44</v>
      </c>
      <c r="R17" s="68"/>
      <c r="S17" s="67" t="s">
        <v>44</v>
      </c>
      <c r="T17" s="68"/>
      <c r="U17" s="67" t="s">
        <v>44</v>
      </c>
      <c r="V17" s="68"/>
      <c r="W17" s="67" t="s">
        <v>44</v>
      </c>
    </row>
    <row r="18" spans="1:44" x14ac:dyDescent="0.25">
      <c r="A18" s="41" t="s">
        <v>46</v>
      </c>
      <c r="B18" s="41"/>
      <c r="C18" s="41"/>
      <c r="D18" s="21"/>
      <c r="E18" s="66">
        <f>IF(E17="BTW",E16*21%,0)</f>
        <v>0</v>
      </c>
      <c r="F18" s="44"/>
      <c r="G18" s="66">
        <f>IF(G17="BTW",G16*21%,0)</f>
        <v>0</v>
      </c>
      <c r="H18" s="44"/>
      <c r="I18" s="66">
        <f>IF(I17="BTW",I16*21%,0)</f>
        <v>0</v>
      </c>
      <c r="J18" s="44"/>
      <c r="K18" s="66">
        <f>IF(K17="BTW",K16*21%,0)</f>
        <v>0</v>
      </c>
      <c r="L18" s="44"/>
      <c r="M18" s="66">
        <f>IF(M17="BTW",M16*21%,0)</f>
        <v>0</v>
      </c>
      <c r="N18" s="44"/>
      <c r="O18" s="66">
        <f>IF(O17="BTW",O16*21%,0)</f>
        <v>0</v>
      </c>
      <c r="P18" s="44"/>
      <c r="Q18" s="66">
        <f>IF(Q17="BTW",Q16*21%,0)</f>
        <v>0</v>
      </c>
      <c r="R18" s="44"/>
      <c r="S18" s="66">
        <f>IF(S17="BTW",S16*21%,0)</f>
        <v>0</v>
      </c>
      <c r="T18" s="44"/>
      <c r="U18" s="66">
        <f>IF(U17="BTW",U16*21%,0)</f>
        <v>0</v>
      </c>
      <c r="V18" s="44"/>
      <c r="W18" s="66">
        <f>IF(W17="BTW",W16*21%,0)</f>
        <v>0</v>
      </c>
    </row>
    <row r="19" spans="1:44" x14ac:dyDescent="0.25">
      <c r="A19" s="41"/>
      <c r="B19" s="41"/>
      <c r="C19" s="41"/>
      <c r="D19" s="42"/>
      <c r="E19" s="43"/>
      <c r="F19" s="42"/>
      <c r="G19" s="43"/>
      <c r="H19" s="42"/>
      <c r="I19" s="43"/>
      <c r="J19" s="42"/>
      <c r="K19" s="43"/>
      <c r="L19" s="42"/>
      <c r="M19" s="43"/>
      <c r="N19" s="42"/>
      <c r="O19" s="43"/>
      <c r="P19" s="42"/>
      <c r="Q19" s="43"/>
      <c r="R19" s="42"/>
      <c r="S19" s="43"/>
      <c r="T19" s="42"/>
      <c r="U19" s="43"/>
      <c r="V19" s="42"/>
      <c r="W19" s="43"/>
    </row>
    <row r="20" spans="1:44" s="2" customFormat="1" ht="13.5" thickBot="1" x14ac:dyDescent="0.35">
      <c r="A20" s="7" t="s">
        <v>47</v>
      </c>
      <c r="B20" s="7"/>
      <c r="C20" s="7"/>
      <c r="D20" s="24"/>
      <c r="E20" s="23">
        <f>+E16+E18</f>
        <v>0</v>
      </c>
      <c r="F20" s="24"/>
      <c r="G20" s="23">
        <f>+G16+G18</f>
        <v>0</v>
      </c>
      <c r="H20" s="24"/>
      <c r="I20" s="23">
        <f>+I16+I18</f>
        <v>0</v>
      </c>
      <c r="J20" s="24"/>
      <c r="K20" s="23">
        <f>+K16+K18</f>
        <v>0</v>
      </c>
      <c r="L20" s="24"/>
      <c r="M20" s="23">
        <f>+M16+M18</f>
        <v>0</v>
      </c>
      <c r="N20" s="24"/>
      <c r="O20" s="23">
        <f>+O16+O18</f>
        <v>0</v>
      </c>
      <c r="P20" s="24"/>
      <c r="Q20" s="23">
        <f>+Q16+Q18</f>
        <v>0</v>
      </c>
      <c r="R20" s="24"/>
      <c r="S20" s="23">
        <f>+S16+S18</f>
        <v>0</v>
      </c>
      <c r="T20" s="24"/>
      <c r="U20" s="23">
        <f>+U16+U18</f>
        <v>0</v>
      </c>
      <c r="V20" s="24"/>
      <c r="W20" s="23">
        <f>+W16+W18</f>
        <v>0</v>
      </c>
      <c r="Z20" s="3"/>
      <c r="AB20" s="3"/>
      <c r="AC20" s="85"/>
    </row>
    <row r="21" spans="1:44" ht="13" thickTop="1" x14ac:dyDescent="0.25"/>
    <row r="23" spans="1:44" ht="47" thickBot="1" x14ac:dyDescent="0.4">
      <c r="A23" s="12" t="s">
        <v>48</v>
      </c>
      <c r="E23" s="125" t="s">
        <v>49</v>
      </c>
      <c r="G23" s="125" t="s">
        <v>45</v>
      </c>
      <c r="I23" s="125" t="s">
        <v>50</v>
      </c>
      <c r="K23" s="18" t="str">
        <f>"begroting "&amp;E10</f>
        <v>begroting 2028</v>
      </c>
      <c r="M23" s="18" t="str">
        <f>"begroting "&amp;'Activiteitenbegroting 2027'!E10</f>
        <v>begroting 2027</v>
      </c>
      <c r="O23" s="18" t="str">
        <f>"begroting "&amp;'Activiteitenbegroting 2026'!C10</f>
        <v>begroting 2026</v>
      </c>
      <c r="AA23" s="106" t="str">
        <f>"Realisatie verantwoording "&amp;E10</f>
        <v>Realisatie verantwoording 2028</v>
      </c>
      <c r="AB23" s="101"/>
      <c r="AC23" s="102" t="s">
        <v>78</v>
      </c>
    </row>
    <row r="24" spans="1:44" ht="15.75" customHeight="1" thickBot="1" x14ac:dyDescent="0.4">
      <c r="A24" s="6" t="s">
        <v>1</v>
      </c>
      <c r="B24" s="6"/>
      <c r="C24" s="11" t="s">
        <v>51</v>
      </c>
      <c r="E24" s="125"/>
      <c r="G24" s="125"/>
      <c r="I24" s="125"/>
      <c r="K24" s="11" t="s">
        <v>52</v>
      </c>
      <c r="M24" s="11" t="s">
        <v>52</v>
      </c>
      <c r="O24" s="11" t="s">
        <v>52</v>
      </c>
      <c r="Q24" s="38" t="s">
        <v>53</v>
      </c>
      <c r="R24" s="39"/>
      <c r="S24" s="39"/>
      <c r="T24" s="39"/>
      <c r="U24" s="39"/>
      <c r="V24" s="39"/>
      <c r="W24" s="39"/>
      <c r="X24" s="39"/>
      <c r="Y24" s="40"/>
      <c r="AA24" s="88"/>
      <c r="AC24" s="95"/>
      <c r="AF24" s="109" t="s">
        <v>75</v>
      </c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1"/>
    </row>
    <row r="25" spans="1:44" ht="15" customHeight="1" x14ac:dyDescent="0.25">
      <c r="A25" s="3" t="str">
        <f>E12</f>
        <v>Functie 1; Typ hier de functie-benaming.</v>
      </c>
      <c r="C25" s="32"/>
      <c r="E25" s="15">
        <f>+E16</f>
        <v>0</v>
      </c>
      <c r="G25" s="15">
        <f>+E18</f>
        <v>0</v>
      </c>
      <c r="I25" s="15">
        <f>+E25+G25</f>
        <v>0</v>
      </c>
      <c r="K25" s="46">
        <f t="shared" ref="K25:K34" si="0">C25*(I25)</f>
        <v>0</v>
      </c>
      <c r="M25" s="46">
        <f>'Activiteitenbegroting 2027'!K25</f>
        <v>0</v>
      </c>
      <c r="O25" s="46">
        <f>'Activiteitenbegroting 2026'!K25</f>
        <v>0</v>
      </c>
      <c r="Q25" s="112"/>
      <c r="R25" s="113"/>
      <c r="S25" s="113"/>
      <c r="T25" s="113"/>
      <c r="U25" s="113"/>
      <c r="V25" s="113"/>
      <c r="W25" s="113"/>
      <c r="X25" s="113"/>
      <c r="Y25" s="114"/>
      <c r="AA25" s="91">
        <v>0</v>
      </c>
      <c r="AC25" s="103">
        <f>+M25-AA25</f>
        <v>0</v>
      </c>
      <c r="AF25" s="134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35"/>
    </row>
    <row r="26" spans="1:44" ht="15" customHeight="1" x14ac:dyDescent="0.25">
      <c r="A26" s="3" t="str">
        <f>G12</f>
        <v>Functie 2; Typ hier de functie-benaming.</v>
      </c>
      <c r="C26" s="32"/>
      <c r="E26" s="15">
        <f>+G16</f>
        <v>0</v>
      </c>
      <c r="G26" s="15">
        <f>+G18</f>
        <v>0</v>
      </c>
      <c r="I26" s="15">
        <f t="shared" ref="I26:I34" si="1">+E26+G26</f>
        <v>0</v>
      </c>
      <c r="K26" s="46">
        <f t="shared" si="0"/>
        <v>0</v>
      </c>
      <c r="M26" s="46">
        <f>'Activiteitenbegroting 2027'!K26</f>
        <v>0</v>
      </c>
      <c r="O26" s="46">
        <f>'Activiteitenbegroting 2026'!K26</f>
        <v>0</v>
      </c>
      <c r="Q26" s="115"/>
      <c r="R26" s="116"/>
      <c r="S26" s="116"/>
      <c r="T26" s="116"/>
      <c r="U26" s="116"/>
      <c r="V26" s="116"/>
      <c r="W26" s="116"/>
      <c r="X26" s="116"/>
      <c r="Y26" s="117"/>
      <c r="AA26" s="91">
        <v>0</v>
      </c>
      <c r="AC26" s="103">
        <f t="shared" ref="AC26:AC34" si="2">+M26-AA26</f>
        <v>0</v>
      </c>
      <c r="AF26" s="13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37"/>
    </row>
    <row r="27" spans="1:44" ht="15" customHeight="1" x14ac:dyDescent="0.25">
      <c r="A27" s="3" t="str">
        <f>I12</f>
        <v>Functie 3; Typ hier de functie-benaming.</v>
      </c>
      <c r="C27" s="32"/>
      <c r="E27" s="15">
        <f>+I16</f>
        <v>0</v>
      </c>
      <c r="G27" s="15">
        <f>+I18</f>
        <v>0</v>
      </c>
      <c r="I27" s="15">
        <f t="shared" si="1"/>
        <v>0</v>
      </c>
      <c r="K27" s="46">
        <f t="shared" si="0"/>
        <v>0</v>
      </c>
      <c r="M27" s="46">
        <f>'Activiteitenbegroting 2027'!K27</f>
        <v>0</v>
      </c>
      <c r="O27" s="46">
        <f>'Activiteitenbegroting 2026'!K27</f>
        <v>0</v>
      </c>
      <c r="Q27" s="115"/>
      <c r="R27" s="116"/>
      <c r="S27" s="116"/>
      <c r="T27" s="116"/>
      <c r="U27" s="116"/>
      <c r="V27" s="116"/>
      <c r="W27" s="116"/>
      <c r="X27" s="116"/>
      <c r="Y27" s="117"/>
      <c r="AA27" s="91">
        <v>0</v>
      </c>
      <c r="AC27" s="103">
        <f t="shared" si="2"/>
        <v>0</v>
      </c>
      <c r="AF27" s="13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37"/>
    </row>
    <row r="28" spans="1:44" ht="15" customHeight="1" x14ac:dyDescent="0.25">
      <c r="A28" s="3" t="str">
        <f>K12</f>
        <v>Functie 4; Typ hier de functie-benaming.</v>
      </c>
      <c r="C28" s="32"/>
      <c r="E28" s="15">
        <f>+K16</f>
        <v>0</v>
      </c>
      <c r="G28" s="15">
        <f>+K18</f>
        <v>0</v>
      </c>
      <c r="I28" s="15">
        <f t="shared" si="1"/>
        <v>0</v>
      </c>
      <c r="K28" s="46">
        <f t="shared" si="0"/>
        <v>0</v>
      </c>
      <c r="M28" s="46">
        <f>'Activiteitenbegroting 2027'!K28</f>
        <v>0</v>
      </c>
      <c r="O28" s="46">
        <f>'Activiteitenbegroting 2026'!K28</f>
        <v>0</v>
      </c>
      <c r="Q28" s="115"/>
      <c r="R28" s="116"/>
      <c r="S28" s="116"/>
      <c r="T28" s="116"/>
      <c r="U28" s="116"/>
      <c r="V28" s="116"/>
      <c r="W28" s="116"/>
      <c r="X28" s="116"/>
      <c r="Y28" s="117"/>
      <c r="AA28" s="91">
        <v>0</v>
      </c>
      <c r="AC28" s="103">
        <f t="shared" si="2"/>
        <v>0</v>
      </c>
      <c r="AF28" s="13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37"/>
    </row>
    <row r="29" spans="1:44" ht="15" customHeight="1" x14ac:dyDescent="0.25">
      <c r="A29" s="3" t="str">
        <f>+M12</f>
        <v>Functie 5; Typ hier de functie-benaming.</v>
      </c>
      <c r="C29" s="32"/>
      <c r="E29" s="15">
        <f>+M16</f>
        <v>0</v>
      </c>
      <c r="G29" s="15">
        <f>+M18</f>
        <v>0</v>
      </c>
      <c r="I29" s="15">
        <f t="shared" si="1"/>
        <v>0</v>
      </c>
      <c r="K29" s="46">
        <f t="shared" si="0"/>
        <v>0</v>
      </c>
      <c r="M29" s="46">
        <f>'Activiteitenbegroting 2027'!K29</f>
        <v>0</v>
      </c>
      <c r="O29" s="46">
        <f>'Activiteitenbegroting 2026'!K29</f>
        <v>0</v>
      </c>
      <c r="Q29" s="115"/>
      <c r="R29" s="116"/>
      <c r="S29" s="116"/>
      <c r="T29" s="116"/>
      <c r="U29" s="116"/>
      <c r="V29" s="116"/>
      <c r="W29" s="116"/>
      <c r="X29" s="116"/>
      <c r="Y29" s="117"/>
      <c r="AA29" s="91">
        <v>0</v>
      </c>
      <c r="AC29" s="103">
        <f t="shared" si="2"/>
        <v>0</v>
      </c>
      <c r="AF29" s="13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37"/>
    </row>
    <row r="30" spans="1:44" ht="15" customHeight="1" x14ac:dyDescent="0.25">
      <c r="A30" s="3" t="str">
        <f>+O12</f>
        <v>Functie 6; Typ hier de functie-benaming.</v>
      </c>
      <c r="C30" s="32"/>
      <c r="E30" s="15">
        <f>+O16</f>
        <v>0</v>
      </c>
      <c r="G30" s="15">
        <f>+O18</f>
        <v>0</v>
      </c>
      <c r="I30" s="15">
        <f t="shared" si="1"/>
        <v>0</v>
      </c>
      <c r="K30" s="46">
        <f t="shared" si="0"/>
        <v>0</v>
      </c>
      <c r="M30" s="46">
        <f>'Activiteitenbegroting 2027'!K30</f>
        <v>0</v>
      </c>
      <c r="O30" s="46">
        <f>'Activiteitenbegroting 2026'!K30</f>
        <v>0</v>
      </c>
      <c r="Q30" s="115"/>
      <c r="R30" s="116"/>
      <c r="S30" s="116"/>
      <c r="T30" s="116"/>
      <c r="U30" s="116"/>
      <c r="V30" s="116"/>
      <c r="W30" s="116"/>
      <c r="X30" s="116"/>
      <c r="Y30" s="117"/>
      <c r="AA30" s="91">
        <v>0</v>
      </c>
      <c r="AC30" s="103">
        <f t="shared" si="2"/>
        <v>0</v>
      </c>
      <c r="AF30" s="13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37"/>
    </row>
    <row r="31" spans="1:44" ht="15" customHeight="1" x14ac:dyDescent="0.25">
      <c r="A31" s="3" t="str">
        <f>+Q12</f>
        <v>Functie 7; Typ hier de functie-benaming.</v>
      </c>
      <c r="C31" s="32"/>
      <c r="E31" s="15">
        <f>+Q16</f>
        <v>0</v>
      </c>
      <c r="G31" s="15">
        <f>+Q18</f>
        <v>0</v>
      </c>
      <c r="I31" s="15">
        <f t="shared" si="1"/>
        <v>0</v>
      </c>
      <c r="K31" s="46">
        <f t="shared" si="0"/>
        <v>0</v>
      </c>
      <c r="M31" s="46">
        <f>'Activiteitenbegroting 2027'!K31</f>
        <v>0</v>
      </c>
      <c r="O31" s="46">
        <f>'Activiteitenbegroting 2026'!K31</f>
        <v>0</v>
      </c>
      <c r="Q31" s="115"/>
      <c r="R31" s="116"/>
      <c r="S31" s="116"/>
      <c r="T31" s="116"/>
      <c r="U31" s="116"/>
      <c r="V31" s="116"/>
      <c r="W31" s="116"/>
      <c r="X31" s="116"/>
      <c r="Y31" s="117"/>
      <c r="AA31" s="91">
        <v>0</v>
      </c>
      <c r="AC31" s="103">
        <f t="shared" si="2"/>
        <v>0</v>
      </c>
      <c r="AF31" s="13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37"/>
    </row>
    <row r="32" spans="1:44" ht="15" customHeight="1" x14ac:dyDescent="0.25">
      <c r="A32" s="3" t="str">
        <f>+S12</f>
        <v>Functie 8; Typ hier de functie-benaming.</v>
      </c>
      <c r="C32" s="32"/>
      <c r="E32" s="15">
        <f>+S16</f>
        <v>0</v>
      </c>
      <c r="G32" s="15">
        <f>+S18</f>
        <v>0</v>
      </c>
      <c r="I32" s="15">
        <f t="shared" si="1"/>
        <v>0</v>
      </c>
      <c r="K32" s="46">
        <f t="shared" si="0"/>
        <v>0</v>
      </c>
      <c r="M32" s="46">
        <f>'Activiteitenbegroting 2027'!K32</f>
        <v>0</v>
      </c>
      <c r="O32" s="46">
        <f>'Activiteitenbegroting 2026'!K32</f>
        <v>0</v>
      </c>
      <c r="Q32" s="115"/>
      <c r="R32" s="116"/>
      <c r="S32" s="116"/>
      <c r="T32" s="116"/>
      <c r="U32" s="116"/>
      <c r="V32" s="116"/>
      <c r="W32" s="116"/>
      <c r="X32" s="116"/>
      <c r="Y32" s="117"/>
      <c r="AA32" s="91">
        <v>0</v>
      </c>
      <c r="AC32" s="103">
        <f t="shared" si="2"/>
        <v>0</v>
      </c>
      <c r="AF32" s="13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37"/>
    </row>
    <row r="33" spans="1:44" ht="15" customHeight="1" x14ac:dyDescent="0.25">
      <c r="A33" s="3" t="str">
        <f>+U12</f>
        <v>Functie 9; Typ hier de functie-benaming.</v>
      </c>
      <c r="C33" s="32"/>
      <c r="E33" s="15">
        <f>+U16</f>
        <v>0</v>
      </c>
      <c r="G33" s="15">
        <f>+U18</f>
        <v>0</v>
      </c>
      <c r="I33" s="15">
        <f t="shared" si="1"/>
        <v>0</v>
      </c>
      <c r="K33" s="46">
        <f t="shared" si="0"/>
        <v>0</v>
      </c>
      <c r="M33" s="46">
        <f>'Activiteitenbegroting 2027'!K33</f>
        <v>0</v>
      </c>
      <c r="O33" s="46">
        <f>'Activiteitenbegroting 2026'!K33</f>
        <v>0</v>
      </c>
      <c r="Q33" s="115"/>
      <c r="R33" s="116"/>
      <c r="S33" s="116"/>
      <c r="T33" s="116"/>
      <c r="U33" s="116"/>
      <c r="V33" s="116"/>
      <c r="W33" s="116"/>
      <c r="X33" s="116"/>
      <c r="Y33" s="117"/>
      <c r="AA33" s="91">
        <v>0</v>
      </c>
      <c r="AC33" s="103">
        <f t="shared" si="2"/>
        <v>0</v>
      </c>
      <c r="AF33" s="13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37"/>
    </row>
    <row r="34" spans="1:44" ht="15" customHeight="1" x14ac:dyDescent="0.25">
      <c r="A34" s="3" t="str">
        <f>+W12</f>
        <v>Functie 10; Typ hier de functie-benaming.</v>
      </c>
      <c r="C34" s="32"/>
      <c r="E34" s="15">
        <f>+W16</f>
        <v>0</v>
      </c>
      <c r="G34" s="15">
        <f>+W18</f>
        <v>0</v>
      </c>
      <c r="I34" s="15">
        <f t="shared" si="1"/>
        <v>0</v>
      </c>
      <c r="K34" s="46">
        <f t="shared" si="0"/>
        <v>0</v>
      </c>
      <c r="M34" s="46">
        <f>'Activiteitenbegroting 2027'!K34</f>
        <v>0</v>
      </c>
      <c r="O34" s="46">
        <f>'Activiteitenbegroting 2026'!K34</f>
        <v>0</v>
      </c>
      <c r="Q34" s="115"/>
      <c r="R34" s="116"/>
      <c r="S34" s="116"/>
      <c r="T34" s="116"/>
      <c r="U34" s="116"/>
      <c r="V34" s="116"/>
      <c r="W34" s="116"/>
      <c r="X34" s="116"/>
      <c r="Y34" s="117"/>
      <c r="AA34" s="91">
        <v>0</v>
      </c>
      <c r="AC34" s="103">
        <f t="shared" si="2"/>
        <v>0</v>
      </c>
      <c r="AF34" s="13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37"/>
    </row>
    <row r="35" spans="1:44" ht="15.75" customHeight="1" thickBot="1" x14ac:dyDescent="0.35">
      <c r="A35" s="7" t="s">
        <v>2</v>
      </c>
      <c r="B35" s="7"/>
      <c r="C35" s="25">
        <f>SUM(C25:C34)</f>
        <v>0</v>
      </c>
      <c r="E35" s="45"/>
      <c r="G35" s="45"/>
      <c r="I35" s="45"/>
      <c r="K35" s="8">
        <f>SUM(K25:K34)</f>
        <v>0</v>
      </c>
      <c r="M35" s="8">
        <f>SUM(M25:M34)</f>
        <v>0</v>
      </c>
      <c r="O35" s="8">
        <f>SUM(O25:O34)</f>
        <v>0</v>
      </c>
      <c r="Q35" s="118"/>
      <c r="R35" s="119"/>
      <c r="S35" s="119"/>
      <c r="T35" s="119"/>
      <c r="U35" s="119"/>
      <c r="V35" s="119"/>
      <c r="W35" s="119"/>
      <c r="X35" s="119"/>
      <c r="Y35" s="120"/>
      <c r="AA35" s="89">
        <f>SUM(AA25:AA34)</f>
        <v>0</v>
      </c>
      <c r="AC35" s="96">
        <f>SUM(AC25:AC34)</f>
        <v>0</v>
      </c>
      <c r="AD35" s="87">
        <f>+AC35</f>
        <v>0</v>
      </c>
      <c r="AF35" s="138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40"/>
    </row>
    <row r="36" spans="1:44" ht="14" thickTop="1" thickBo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AA36" s="90"/>
      <c r="AC36" s="97"/>
    </row>
    <row r="37" spans="1:44" ht="15" thickBot="1" x14ac:dyDescent="0.4">
      <c r="A37" s="6" t="s">
        <v>54</v>
      </c>
      <c r="B37" s="6"/>
      <c r="C37" s="6"/>
      <c r="D37" s="6"/>
      <c r="E37" s="6"/>
      <c r="F37" s="6"/>
      <c r="G37" s="6"/>
      <c r="H37" s="6"/>
      <c r="I37" s="6"/>
      <c r="J37" s="6"/>
      <c r="K37" s="11" t="str">
        <f>"Kosten "&amp;$K$23</f>
        <v>Kosten begroting 2028</v>
      </c>
      <c r="L37" s="6"/>
      <c r="M37" s="11" t="str">
        <f>"Kosten "&amp;$M$23</f>
        <v>Kosten begroting 2027</v>
      </c>
      <c r="N37" s="6"/>
      <c r="O37" s="11" t="str">
        <f>"Kosten "&amp;$O$23</f>
        <v>Kosten begroting 2026</v>
      </c>
      <c r="Q37" s="38" t="s">
        <v>55</v>
      </c>
      <c r="R37" s="39"/>
      <c r="S37" s="39"/>
      <c r="T37" s="39"/>
      <c r="U37" s="39"/>
      <c r="V37" s="39"/>
      <c r="W37" s="39"/>
      <c r="X37" s="39"/>
      <c r="Y37" s="40"/>
      <c r="AA37" s="88"/>
      <c r="AC37" s="95"/>
      <c r="AF37" s="109" t="s">
        <v>76</v>
      </c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1"/>
    </row>
    <row r="38" spans="1:44" ht="15" customHeight="1" x14ac:dyDescent="0.25">
      <c r="A38" s="124" t="s">
        <v>3</v>
      </c>
      <c r="B38" s="124"/>
      <c r="C38" s="124"/>
      <c r="D38" s="124"/>
      <c r="E38" s="19"/>
      <c r="F38" s="19"/>
      <c r="G38" s="19"/>
      <c r="H38" s="19"/>
      <c r="I38" s="19"/>
      <c r="J38" s="19"/>
      <c r="K38" s="1"/>
      <c r="L38" s="19"/>
      <c r="M38" s="50">
        <f>'Activiteitenbegroting 2027'!K38</f>
        <v>0</v>
      </c>
      <c r="N38" s="51"/>
      <c r="O38" s="50">
        <f>'Activiteitenbegroting 2026'!K38</f>
        <v>0</v>
      </c>
      <c r="Q38" s="112"/>
      <c r="R38" s="113"/>
      <c r="S38" s="113"/>
      <c r="T38" s="113"/>
      <c r="U38" s="113"/>
      <c r="V38" s="113"/>
      <c r="W38" s="113"/>
      <c r="X38" s="113"/>
      <c r="Y38" s="114"/>
      <c r="AA38" s="91"/>
      <c r="AC38" s="105">
        <f>+M38-AA38</f>
        <v>0</v>
      </c>
      <c r="AF38" s="112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4"/>
    </row>
    <row r="39" spans="1:44" ht="15" customHeight="1" x14ac:dyDescent="0.25">
      <c r="A39" s="124" t="s">
        <v>4</v>
      </c>
      <c r="B39" s="124"/>
      <c r="C39" s="124"/>
      <c r="D39" s="124"/>
      <c r="E39" s="19"/>
      <c r="F39" s="19"/>
      <c r="G39" s="19"/>
      <c r="H39" s="19"/>
      <c r="I39" s="19"/>
      <c r="J39" s="19"/>
      <c r="K39" s="1"/>
      <c r="L39" s="19"/>
      <c r="M39" s="50">
        <f>'Activiteitenbegroting 2027'!K39</f>
        <v>0</v>
      </c>
      <c r="N39" s="51"/>
      <c r="O39" s="50">
        <f>'Activiteitenbegroting 2026'!K39</f>
        <v>0</v>
      </c>
      <c r="Q39" s="115"/>
      <c r="R39" s="116"/>
      <c r="S39" s="116"/>
      <c r="T39" s="116"/>
      <c r="U39" s="116"/>
      <c r="V39" s="116"/>
      <c r="W39" s="116"/>
      <c r="X39" s="116"/>
      <c r="Y39" s="117"/>
      <c r="AA39" s="91"/>
      <c r="AC39" s="105">
        <f t="shared" ref="AC39:AC45" si="3">+M39-AA39</f>
        <v>0</v>
      </c>
      <c r="AF39" s="115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7"/>
    </row>
    <row r="40" spans="1:44" ht="15" customHeight="1" x14ac:dyDescent="0.25">
      <c r="A40" s="124" t="s">
        <v>5</v>
      </c>
      <c r="B40" s="124"/>
      <c r="C40" s="124"/>
      <c r="D40" s="124"/>
      <c r="E40" s="19"/>
      <c r="F40" s="19"/>
      <c r="G40" s="19"/>
      <c r="H40" s="19"/>
      <c r="I40" s="19"/>
      <c r="J40" s="19"/>
      <c r="K40" s="1"/>
      <c r="L40" s="19"/>
      <c r="M40" s="50">
        <f>'Activiteitenbegroting 2027'!K40</f>
        <v>0</v>
      </c>
      <c r="N40" s="51"/>
      <c r="O40" s="50">
        <f>'Activiteitenbegroting 2026'!K40</f>
        <v>0</v>
      </c>
      <c r="Q40" s="115"/>
      <c r="R40" s="116"/>
      <c r="S40" s="116"/>
      <c r="T40" s="116"/>
      <c r="U40" s="116"/>
      <c r="V40" s="116"/>
      <c r="W40" s="116"/>
      <c r="X40" s="116"/>
      <c r="Y40" s="117"/>
      <c r="AA40" s="91"/>
      <c r="AC40" s="105">
        <f t="shared" si="3"/>
        <v>0</v>
      </c>
      <c r="AF40" s="115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7"/>
    </row>
    <row r="41" spans="1:44" ht="15" customHeight="1" x14ac:dyDescent="0.25">
      <c r="A41" s="124" t="s">
        <v>6</v>
      </c>
      <c r="B41" s="124"/>
      <c r="C41" s="124"/>
      <c r="D41" s="124"/>
      <c r="E41" s="19"/>
      <c r="F41" s="19"/>
      <c r="G41" s="19"/>
      <c r="H41" s="19"/>
      <c r="I41" s="19"/>
      <c r="J41" s="19"/>
      <c r="K41" s="1"/>
      <c r="L41" s="19"/>
      <c r="M41" s="50">
        <f>'Activiteitenbegroting 2027'!K41</f>
        <v>0</v>
      </c>
      <c r="N41" s="51"/>
      <c r="O41" s="50">
        <f>'Activiteitenbegroting 2026'!K41</f>
        <v>0</v>
      </c>
      <c r="Q41" s="115"/>
      <c r="R41" s="116"/>
      <c r="S41" s="116"/>
      <c r="T41" s="116"/>
      <c r="U41" s="116"/>
      <c r="V41" s="116"/>
      <c r="W41" s="116"/>
      <c r="X41" s="116"/>
      <c r="Y41" s="117"/>
      <c r="AA41" s="91"/>
      <c r="AC41" s="105">
        <f t="shared" si="3"/>
        <v>0</v>
      </c>
      <c r="AF41" s="115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7"/>
    </row>
    <row r="42" spans="1:44" ht="15" customHeight="1" x14ac:dyDescent="0.25">
      <c r="A42" s="124" t="s">
        <v>7</v>
      </c>
      <c r="B42" s="124"/>
      <c r="C42" s="124"/>
      <c r="D42" s="124"/>
      <c r="E42" s="19"/>
      <c r="F42" s="19"/>
      <c r="G42" s="19"/>
      <c r="H42" s="19"/>
      <c r="I42" s="19"/>
      <c r="J42" s="19"/>
      <c r="K42" s="1"/>
      <c r="L42" s="19"/>
      <c r="M42" s="50">
        <f>'Activiteitenbegroting 2027'!K42</f>
        <v>0</v>
      </c>
      <c r="N42" s="51"/>
      <c r="O42" s="50">
        <f>'Activiteitenbegroting 2026'!K42</f>
        <v>0</v>
      </c>
      <c r="Q42" s="115"/>
      <c r="R42" s="116"/>
      <c r="S42" s="116"/>
      <c r="T42" s="116"/>
      <c r="U42" s="116"/>
      <c r="V42" s="116"/>
      <c r="W42" s="116"/>
      <c r="X42" s="116"/>
      <c r="Y42" s="117"/>
      <c r="AA42" s="91"/>
      <c r="AC42" s="105">
        <f t="shared" si="3"/>
        <v>0</v>
      </c>
      <c r="AF42" s="115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7"/>
    </row>
    <row r="43" spans="1:44" ht="15" customHeight="1" x14ac:dyDescent="0.25">
      <c r="A43" s="124" t="s">
        <v>8</v>
      </c>
      <c r="B43" s="124"/>
      <c r="C43" s="124"/>
      <c r="D43" s="124"/>
      <c r="E43" s="19"/>
      <c r="F43" s="19"/>
      <c r="G43" s="19"/>
      <c r="H43" s="19"/>
      <c r="I43" s="19"/>
      <c r="J43" s="19"/>
      <c r="K43" s="1"/>
      <c r="L43" s="19"/>
      <c r="M43" s="50">
        <f>'Activiteitenbegroting 2027'!K43</f>
        <v>0</v>
      </c>
      <c r="N43" s="51"/>
      <c r="O43" s="50">
        <f>'Activiteitenbegroting 2026'!K43</f>
        <v>0</v>
      </c>
      <c r="Q43" s="115"/>
      <c r="R43" s="116"/>
      <c r="S43" s="116"/>
      <c r="T43" s="116"/>
      <c r="U43" s="116"/>
      <c r="V43" s="116"/>
      <c r="W43" s="116"/>
      <c r="X43" s="116"/>
      <c r="Y43" s="117"/>
      <c r="AA43" s="91"/>
      <c r="AC43" s="105">
        <f t="shared" si="3"/>
        <v>0</v>
      </c>
      <c r="AF43" s="115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7"/>
    </row>
    <row r="44" spans="1:44" ht="15" customHeight="1" x14ac:dyDescent="0.25">
      <c r="A44" s="124" t="s">
        <v>9</v>
      </c>
      <c r="B44" s="124"/>
      <c r="C44" s="124"/>
      <c r="D44" s="124"/>
      <c r="E44" s="19"/>
      <c r="F44" s="19"/>
      <c r="G44" s="19"/>
      <c r="H44" s="19"/>
      <c r="I44" s="19"/>
      <c r="J44" s="19"/>
      <c r="K44" s="1"/>
      <c r="L44" s="19"/>
      <c r="M44" s="50">
        <f>'Activiteitenbegroting 2027'!K44</f>
        <v>0</v>
      </c>
      <c r="N44" s="51"/>
      <c r="O44" s="50">
        <f>'Activiteitenbegroting 2026'!K44</f>
        <v>0</v>
      </c>
      <c r="Q44" s="115"/>
      <c r="R44" s="116"/>
      <c r="S44" s="116"/>
      <c r="T44" s="116"/>
      <c r="U44" s="116"/>
      <c r="V44" s="116"/>
      <c r="W44" s="116"/>
      <c r="X44" s="116"/>
      <c r="Y44" s="117"/>
      <c r="AA44" s="91"/>
      <c r="AC44" s="105">
        <f t="shared" si="3"/>
        <v>0</v>
      </c>
      <c r="AF44" s="115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7"/>
    </row>
    <row r="45" spans="1:44" ht="15" customHeight="1" x14ac:dyDescent="0.25">
      <c r="A45" s="124" t="s">
        <v>10</v>
      </c>
      <c r="B45" s="124"/>
      <c r="C45" s="124"/>
      <c r="D45" s="124"/>
      <c r="E45" s="19"/>
      <c r="F45" s="19"/>
      <c r="G45" s="19"/>
      <c r="H45" s="19"/>
      <c r="I45" s="19"/>
      <c r="J45" s="19"/>
      <c r="K45" s="1"/>
      <c r="L45" s="19"/>
      <c r="M45" s="50">
        <f>'Activiteitenbegroting 2027'!K45</f>
        <v>0</v>
      </c>
      <c r="N45" s="51"/>
      <c r="O45" s="50">
        <f>'Activiteitenbegroting 2026'!K45</f>
        <v>0</v>
      </c>
      <c r="Q45" s="115"/>
      <c r="R45" s="116"/>
      <c r="S45" s="116"/>
      <c r="T45" s="116"/>
      <c r="U45" s="116"/>
      <c r="V45" s="116"/>
      <c r="W45" s="116"/>
      <c r="X45" s="116"/>
      <c r="Y45" s="117"/>
      <c r="AA45" s="91"/>
      <c r="AC45" s="105">
        <f t="shared" si="3"/>
        <v>0</v>
      </c>
      <c r="AF45" s="115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7"/>
    </row>
    <row r="46" spans="1:44" ht="15.75" customHeight="1" thickBot="1" x14ac:dyDescent="0.35">
      <c r="A46" s="7" t="s">
        <v>11</v>
      </c>
      <c r="B46" s="7"/>
      <c r="C46" s="7"/>
      <c r="D46" s="7"/>
      <c r="E46" s="7"/>
      <c r="F46" s="7"/>
      <c r="G46" s="7"/>
      <c r="H46" s="7"/>
      <c r="I46" s="7"/>
      <c r="J46" s="7"/>
      <c r="K46" s="8">
        <f>SUM(K38:K45)</f>
        <v>0</v>
      </c>
      <c r="L46" s="7"/>
      <c r="M46" s="8">
        <f>SUM(M38:M45)</f>
        <v>0</v>
      </c>
      <c r="N46" s="7"/>
      <c r="O46" s="8">
        <f>SUM(O38:O45)</f>
        <v>0</v>
      </c>
      <c r="Q46" s="118"/>
      <c r="R46" s="119"/>
      <c r="S46" s="119"/>
      <c r="T46" s="119"/>
      <c r="U46" s="119"/>
      <c r="V46" s="119"/>
      <c r="W46" s="119"/>
      <c r="X46" s="119"/>
      <c r="Y46" s="120"/>
      <c r="AA46" s="89">
        <f>SUM(AA38:AA45)</f>
        <v>0</v>
      </c>
      <c r="AC46" s="96">
        <f>SUM(AC38:AC45)</f>
        <v>0</v>
      </c>
      <c r="AD46" s="87">
        <f>+AC46</f>
        <v>0</v>
      </c>
      <c r="AF46" s="118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20"/>
    </row>
    <row r="47" spans="1:44" ht="13.5" thickTop="1" thickBot="1" x14ac:dyDescent="0.3">
      <c r="AA47" s="90"/>
      <c r="AC47" s="97"/>
    </row>
    <row r="48" spans="1:44" ht="15" thickBot="1" x14ac:dyDescent="0.4">
      <c r="A48" s="6" t="s">
        <v>56</v>
      </c>
      <c r="B48" s="6"/>
      <c r="C48" s="6"/>
      <c r="D48" s="6"/>
      <c r="E48" s="6"/>
      <c r="F48" s="6"/>
      <c r="G48" s="6"/>
      <c r="H48" s="6"/>
      <c r="I48" s="6"/>
      <c r="J48" s="6"/>
      <c r="K48" s="11" t="str">
        <f>"Kosten "&amp;$K$23</f>
        <v>Kosten begroting 2028</v>
      </c>
      <c r="L48" s="6"/>
      <c r="M48" s="11" t="str">
        <f>"Kosten "&amp;$M$23</f>
        <v>Kosten begroting 2027</v>
      </c>
      <c r="N48" s="6"/>
      <c r="O48" s="11" t="str">
        <f>"Kosten "&amp;$O$23</f>
        <v>Kosten begroting 2026</v>
      </c>
      <c r="Q48" s="38" t="s">
        <v>57</v>
      </c>
      <c r="R48" s="39"/>
      <c r="S48" s="39"/>
      <c r="T48" s="39"/>
      <c r="U48" s="39"/>
      <c r="V48" s="39"/>
      <c r="W48" s="39"/>
      <c r="X48" s="39"/>
      <c r="Y48" s="40"/>
      <c r="AA48" s="88"/>
      <c r="AC48" s="95"/>
      <c r="AF48" s="109" t="s">
        <v>79</v>
      </c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1"/>
    </row>
    <row r="49" spans="1:44" ht="15" customHeight="1" x14ac:dyDescent="0.25">
      <c r="A49" s="124" t="s">
        <v>12</v>
      </c>
      <c r="B49" s="124"/>
      <c r="C49" s="124"/>
      <c r="D49" s="124"/>
      <c r="E49" s="19"/>
      <c r="F49" s="19"/>
      <c r="G49" s="19"/>
      <c r="H49" s="19"/>
      <c r="I49" s="19"/>
      <c r="J49" s="19"/>
      <c r="K49" s="1"/>
      <c r="L49" s="19"/>
      <c r="M49" s="50">
        <f>'Activiteitenbegroting 2027'!K49</f>
        <v>0</v>
      </c>
      <c r="N49" s="51"/>
      <c r="O49" s="50">
        <f>'Activiteitenbegroting 2026'!K49</f>
        <v>0</v>
      </c>
      <c r="Q49" s="112"/>
      <c r="R49" s="113"/>
      <c r="S49" s="113"/>
      <c r="T49" s="113"/>
      <c r="U49" s="113"/>
      <c r="V49" s="113"/>
      <c r="W49" s="113"/>
      <c r="X49" s="113"/>
      <c r="Y49" s="114"/>
      <c r="AA49" s="91"/>
      <c r="AC49" s="105">
        <f t="shared" ref="AC49:AC53" si="4">+M49-AA49</f>
        <v>0</v>
      </c>
      <c r="AF49" s="112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4"/>
    </row>
    <row r="50" spans="1:44" ht="15" customHeight="1" x14ac:dyDescent="0.25">
      <c r="A50" s="124" t="s">
        <v>13</v>
      </c>
      <c r="B50" s="124"/>
      <c r="C50" s="124"/>
      <c r="D50" s="124"/>
      <c r="E50" s="19"/>
      <c r="F50" s="19"/>
      <c r="G50" s="19"/>
      <c r="H50" s="19"/>
      <c r="I50" s="19"/>
      <c r="J50" s="19"/>
      <c r="K50" s="1"/>
      <c r="L50" s="19"/>
      <c r="M50" s="50">
        <f>'Activiteitenbegroting 2027'!K50</f>
        <v>0</v>
      </c>
      <c r="N50" s="51"/>
      <c r="O50" s="50">
        <f>'Activiteitenbegroting 2026'!K50</f>
        <v>0</v>
      </c>
      <c r="Q50" s="115"/>
      <c r="R50" s="116"/>
      <c r="S50" s="116"/>
      <c r="T50" s="116"/>
      <c r="U50" s="116"/>
      <c r="V50" s="116"/>
      <c r="W50" s="116"/>
      <c r="X50" s="116"/>
      <c r="Y50" s="117"/>
      <c r="AA50" s="91"/>
      <c r="AC50" s="105">
        <f t="shared" si="4"/>
        <v>0</v>
      </c>
      <c r="AF50" s="115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7"/>
    </row>
    <row r="51" spans="1:44" ht="15" customHeight="1" x14ac:dyDescent="0.25">
      <c r="A51" s="124" t="s">
        <v>14</v>
      </c>
      <c r="B51" s="124"/>
      <c r="C51" s="124"/>
      <c r="D51" s="124"/>
      <c r="E51" s="19"/>
      <c r="F51" s="19"/>
      <c r="G51" s="19"/>
      <c r="H51" s="19"/>
      <c r="I51" s="19"/>
      <c r="J51" s="19"/>
      <c r="K51" s="1"/>
      <c r="L51" s="19"/>
      <c r="M51" s="50">
        <f>'Activiteitenbegroting 2027'!K51</f>
        <v>0</v>
      </c>
      <c r="N51" s="51"/>
      <c r="O51" s="50">
        <f>'Activiteitenbegroting 2026'!K51</f>
        <v>0</v>
      </c>
      <c r="Q51" s="115"/>
      <c r="R51" s="116"/>
      <c r="S51" s="116"/>
      <c r="T51" s="116"/>
      <c r="U51" s="116"/>
      <c r="V51" s="116"/>
      <c r="W51" s="116"/>
      <c r="X51" s="116"/>
      <c r="Y51" s="117"/>
      <c r="AA51" s="91"/>
      <c r="AC51" s="105">
        <f t="shared" si="4"/>
        <v>0</v>
      </c>
      <c r="AF51" s="115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7"/>
    </row>
    <row r="52" spans="1:44" ht="15" customHeight="1" x14ac:dyDescent="0.25">
      <c r="A52" s="124" t="s">
        <v>9</v>
      </c>
      <c r="B52" s="124"/>
      <c r="C52" s="124"/>
      <c r="D52" s="124"/>
      <c r="E52" s="19"/>
      <c r="F52" s="19"/>
      <c r="G52" s="19"/>
      <c r="H52" s="19"/>
      <c r="I52" s="19"/>
      <c r="J52" s="19"/>
      <c r="K52" s="1"/>
      <c r="L52" s="19"/>
      <c r="M52" s="50">
        <f>'Activiteitenbegroting 2027'!K52</f>
        <v>0</v>
      </c>
      <c r="N52" s="51"/>
      <c r="O52" s="50">
        <f>'Activiteitenbegroting 2026'!K52</f>
        <v>0</v>
      </c>
      <c r="Q52" s="115"/>
      <c r="R52" s="116"/>
      <c r="S52" s="116"/>
      <c r="T52" s="116"/>
      <c r="U52" s="116"/>
      <c r="V52" s="116"/>
      <c r="W52" s="116"/>
      <c r="X52" s="116"/>
      <c r="Y52" s="117"/>
      <c r="AA52" s="91"/>
      <c r="AC52" s="105">
        <f t="shared" si="4"/>
        <v>0</v>
      </c>
      <c r="AF52" s="115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7"/>
    </row>
    <row r="53" spans="1:44" ht="15" customHeight="1" x14ac:dyDescent="0.25">
      <c r="A53" s="124" t="s">
        <v>15</v>
      </c>
      <c r="B53" s="124"/>
      <c r="C53" s="124"/>
      <c r="D53" s="124"/>
      <c r="E53" s="19"/>
      <c r="F53" s="19"/>
      <c r="G53" s="19"/>
      <c r="H53" s="19"/>
      <c r="I53" s="19"/>
      <c r="J53" s="19"/>
      <c r="K53" s="1"/>
      <c r="L53" s="19"/>
      <c r="M53" s="50">
        <f>'Activiteitenbegroting 2027'!K53</f>
        <v>0</v>
      </c>
      <c r="N53" s="51"/>
      <c r="O53" s="50">
        <f>'Activiteitenbegroting 2026'!K53</f>
        <v>0</v>
      </c>
      <c r="Q53" s="115"/>
      <c r="R53" s="116"/>
      <c r="S53" s="116"/>
      <c r="T53" s="116"/>
      <c r="U53" s="116"/>
      <c r="V53" s="116"/>
      <c r="W53" s="116"/>
      <c r="X53" s="116"/>
      <c r="Y53" s="117"/>
      <c r="AA53" s="91"/>
      <c r="AC53" s="105">
        <f t="shared" si="4"/>
        <v>0</v>
      </c>
      <c r="AF53" s="115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7"/>
    </row>
    <row r="54" spans="1:44" ht="15.75" customHeight="1" thickBot="1" x14ac:dyDescent="0.35">
      <c r="A54" s="7" t="s">
        <v>16</v>
      </c>
      <c r="B54" s="7"/>
      <c r="C54" s="7"/>
      <c r="D54" s="7"/>
      <c r="E54" s="7"/>
      <c r="F54" s="7"/>
      <c r="G54" s="7"/>
      <c r="H54" s="7"/>
      <c r="I54" s="7"/>
      <c r="J54" s="7"/>
      <c r="K54" s="8">
        <f>SUM(K49:K53)</f>
        <v>0</v>
      </c>
      <c r="L54" s="7"/>
      <c r="M54" s="8">
        <f>SUM(M49:M53)</f>
        <v>0</v>
      </c>
      <c r="N54" s="7"/>
      <c r="O54" s="8">
        <f>SUM(O49:O53)</f>
        <v>0</v>
      </c>
      <c r="Q54" s="118"/>
      <c r="R54" s="119"/>
      <c r="S54" s="119"/>
      <c r="T54" s="119"/>
      <c r="U54" s="119"/>
      <c r="V54" s="119"/>
      <c r="W54" s="119"/>
      <c r="X54" s="119"/>
      <c r="Y54" s="120"/>
      <c r="AA54" s="89">
        <f>SUM(AA49:AA53)</f>
        <v>0</v>
      </c>
      <c r="AC54" s="96">
        <f>SUM(AC49:AC53)</f>
        <v>0</v>
      </c>
      <c r="AD54" s="87">
        <f>+AC54</f>
        <v>0</v>
      </c>
      <c r="AF54" s="118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20"/>
    </row>
    <row r="55" spans="1:44" ht="14" thickTop="1" thickBo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9"/>
      <c r="N55" s="9"/>
      <c r="AA55" s="90"/>
      <c r="AC55" s="97"/>
    </row>
    <row r="56" spans="1:44" ht="13.5" thickBot="1" x14ac:dyDescent="0.35">
      <c r="A56" s="6" t="s">
        <v>58</v>
      </c>
      <c r="B56" s="6"/>
      <c r="C56" s="6"/>
      <c r="D56" s="6"/>
      <c r="E56" s="6"/>
      <c r="F56" s="6"/>
      <c r="G56" s="6"/>
      <c r="H56" s="6"/>
      <c r="I56" s="6"/>
      <c r="J56" s="6"/>
      <c r="K56" s="11" t="str">
        <f>"Kosten "&amp;$K$23</f>
        <v>Kosten begroting 2028</v>
      </c>
      <c r="L56" s="6"/>
      <c r="M56" s="11" t="str">
        <f>"Kosten "&amp;$M$23</f>
        <v>Kosten begroting 2027</v>
      </c>
      <c r="N56" s="6"/>
      <c r="O56" s="11" t="str">
        <f>"Kosten "&amp;$O$23</f>
        <v>Kosten begroting 2026</v>
      </c>
      <c r="Q56" s="38" t="s">
        <v>59</v>
      </c>
      <c r="R56" s="39"/>
      <c r="S56" s="39"/>
      <c r="T56" s="39"/>
      <c r="U56" s="39"/>
      <c r="V56" s="39"/>
      <c r="W56" s="39"/>
      <c r="X56" s="39"/>
      <c r="Y56" s="40"/>
      <c r="AA56" s="88"/>
      <c r="AC56" s="95"/>
      <c r="AF56" s="38" t="s">
        <v>80</v>
      </c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40"/>
    </row>
    <row r="57" spans="1:44" ht="12.75" customHeight="1" x14ac:dyDescent="0.3">
      <c r="A57" s="127" t="s">
        <v>60</v>
      </c>
      <c r="B57" s="127"/>
      <c r="C57" s="127"/>
      <c r="D57" s="127"/>
      <c r="E57" s="127"/>
      <c r="F57" s="127"/>
      <c r="G57" s="127"/>
      <c r="H57" s="127"/>
      <c r="I57" s="127"/>
      <c r="J57" s="6"/>
      <c r="K57" s="1"/>
      <c r="L57" s="6"/>
      <c r="N57" s="6"/>
      <c r="Q57" s="112"/>
      <c r="R57" s="113"/>
      <c r="S57" s="113"/>
      <c r="T57" s="113"/>
      <c r="U57" s="113"/>
      <c r="V57" s="113"/>
      <c r="W57" s="113"/>
      <c r="X57" s="113"/>
      <c r="Y57" s="114"/>
      <c r="AA57" s="91"/>
      <c r="AC57" s="105">
        <f t="shared" ref="AC57:AC70" si="5">+M57-AA57</f>
        <v>0</v>
      </c>
      <c r="AF57" s="112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4"/>
    </row>
    <row r="58" spans="1:44" ht="15" customHeight="1" x14ac:dyDescent="0.3">
      <c r="A58" s="127" t="s">
        <v>60</v>
      </c>
      <c r="B58" s="127"/>
      <c r="C58" s="127"/>
      <c r="D58" s="127"/>
      <c r="E58" s="127"/>
      <c r="F58" s="127"/>
      <c r="G58" s="127"/>
      <c r="H58" s="127"/>
      <c r="I58" s="127"/>
      <c r="J58" s="6"/>
      <c r="K58" s="1"/>
      <c r="L58" s="6"/>
      <c r="N58" s="6"/>
      <c r="Q58" s="115"/>
      <c r="R58" s="116"/>
      <c r="S58" s="116"/>
      <c r="T58" s="116"/>
      <c r="U58" s="116"/>
      <c r="V58" s="116"/>
      <c r="W58" s="116"/>
      <c r="X58" s="116"/>
      <c r="Y58" s="117"/>
      <c r="AA58" s="91"/>
      <c r="AC58" s="105">
        <f t="shared" si="5"/>
        <v>0</v>
      </c>
      <c r="AF58" s="115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7"/>
    </row>
    <row r="59" spans="1:44" ht="15" customHeight="1" x14ac:dyDescent="0.3">
      <c r="A59" s="127" t="s">
        <v>60</v>
      </c>
      <c r="B59" s="127"/>
      <c r="C59" s="127"/>
      <c r="D59" s="127"/>
      <c r="E59" s="127"/>
      <c r="F59" s="127"/>
      <c r="G59" s="127"/>
      <c r="H59" s="127"/>
      <c r="I59" s="127"/>
      <c r="J59" s="6"/>
      <c r="K59" s="1"/>
      <c r="L59" s="6"/>
      <c r="N59" s="6"/>
      <c r="Q59" s="115"/>
      <c r="R59" s="116"/>
      <c r="S59" s="116"/>
      <c r="T59" s="116"/>
      <c r="U59" s="116"/>
      <c r="V59" s="116"/>
      <c r="W59" s="116"/>
      <c r="X59" s="116"/>
      <c r="Y59" s="117"/>
      <c r="AA59" s="91"/>
      <c r="AC59" s="105">
        <f t="shared" si="5"/>
        <v>0</v>
      </c>
      <c r="AF59" s="115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7"/>
    </row>
    <row r="60" spans="1:44" ht="15" customHeight="1" x14ac:dyDescent="0.3">
      <c r="A60" s="127" t="s">
        <v>60</v>
      </c>
      <c r="B60" s="127"/>
      <c r="C60" s="127"/>
      <c r="D60" s="127"/>
      <c r="E60" s="127"/>
      <c r="F60" s="127"/>
      <c r="G60" s="127"/>
      <c r="H60" s="127"/>
      <c r="I60" s="127"/>
      <c r="J60" s="6"/>
      <c r="K60" s="1"/>
      <c r="L60" s="6"/>
      <c r="N60" s="6"/>
      <c r="Q60" s="115"/>
      <c r="R60" s="116"/>
      <c r="S60" s="116"/>
      <c r="T60" s="116"/>
      <c r="U60" s="116"/>
      <c r="V60" s="116"/>
      <c r="W60" s="116"/>
      <c r="X60" s="116"/>
      <c r="Y60" s="117"/>
      <c r="AA60" s="91"/>
      <c r="AC60" s="105">
        <f t="shared" si="5"/>
        <v>0</v>
      </c>
      <c r="AF60" s="115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7"/>
    </row>
    <row r="61" spans="1:44" ht="15" customHeight="1" x14ac:dyDescent="0.3">
      <c r="A61" s="127" t="s">
        <v>60</v>
      </c>
      <c r="B61" s="127"/>
      <c r="C61" s="127"/>
      <c r="D61" s="127"/>
      <c r="E61" s="127"/>
      <c r="F61" s="127"/>
      <c r="G61" s="127"/>
      <c r="H61" s="127"/>
      <c r="I61" s="127"/>
      <c r="J61" s="6"/>
      <c r="K61" s="1"/>
      <c r="L61" s="6"/>
      <c r="N61" s="6"/>
      <c r="Q61" s="115"/>
      <c r="R61" s="116"/>
      <c r="S61" s="116"/>
      <c r="T61" s="116"/>
      <c r="U61" s="116"/>
      <c r="V61" s="116"/>
      <c r="W61" s="116"/>
      <c r="X61" s="116"/>
      <c r="Y61" s="117"/>
      <c r="AA61" s="91"/>
      <c r="AC61" s="105">
        <f t="shared" si="5"/>
        <v>0</v>
      </c>
      <c r="AF61" s="115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7"/>
    </row>
    <row r="62" spans="1:44" ht="15" customHeight="1" x14ac:dyDescent="0.3">
      <c r="A62" s="127" t="s">
        <v>60</v>
      </c>
      <c r="B62" s="127"/>
      <c r="C62" s="127"/>
      <c r="D62" s="127"/>
      <c r="E62" s="127"/>
      <c r="F62" s="127"/>
      <c r="G62" s="127"/>
      <c r="H62" s="127"/>
      <c r="I62" s="127"/>
      <c r="J62" s="6"/>
      <c r="K62" s="1"/>
      <c r="L62" s="6"/>
      <c r="N62" s="6"/>
      <c r="Q62" s="115"/>
      <c r="R62" s="116"/>
      <c r="S62" s="116"/>
      <c r="T62" s="116"/>
      <c r="U62" s="116"/>
      <c r="V62" s="116"/>
      <c r="W62" s="116"/>
      <c r="X62" s="116"/>
      <c r="Y62" s="117"/>
      <c r="AA62" s="91"/>
      <c r="AC62" s="105">
        <f t="shared" si="5"/>
        <v>0</v>
      </c>
      <c r="AF62" s="115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7"/>
    </row>
    <row r="63" spans="1:44" ht="15" customHeight="1" x14ac:dyDescent="0.3">
      <c r="A63" s="127" t="s">
        <v>60</v>
      </c>
      <c r="B63" s="127"/>
      <c r="C63" s="127"/>
      <c r="D63" s="127"/>
      <c r="E63" s="127"/>
      <c r="F63" s="127"/>
      <c r="G63" s="127"/>
      <c r="H63" s="127"/>
      <c r="I63" s="127"/>
      <c r="J63" s="6"/>
      <c r="K63" s="1"/>
      <c r="L63" s="6"/>
      <c r="N63" s="6"/>
      <c r="Q63" s="115"/>
      <c r="R63" s="116"/>
      <c r="S63" s="116"/>
      <c r="T63" s="116"/>
      <c r="U63" s="116"/>
      <c r="V63" s="116"/>
      <c r="W63" s="116"/>
      <c r="X63" s="116"/>
      <c r="Y63" s="117"/>
      <c r="AA63" s="91"/>
      <c r="AC63" s="105">
        <f t="shared" si="5"/>
        <v>0</v>
      </c>
      <c r="AF63" s="115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7"/>
    </row>
    <row r="64" spans="1:44" ht="15" customHeight="1" x14ac:dyDescent="0.3">
      <c r="A64" s="127" t="s">
        <v>60</v>
      </c>
      <c r="B64" s="127"/>
      <c r="C64" s="127"/>
      <c r="D64" s="127"/>
      <c r="E64" s="127"/>
      <c r="F64" s="127"/>
      <c r="G64" s="127"/>
      <c r="H64" s="127"/>
      <c r="I64" s="127"/>
      <c r="J64" s="6"/>
      <c r="K64" s="1"/>
      <c r="L64" s="6"/>
      <c r="N64" s="6"/>
      <c r="Q64" s="115"/>
      <c r="R64" s="116"/>
      <c r="S64" s="116"/>
      <c r="T64" s="116"/>
      <c r="U64" s="116"/>
      <c r="V64" s="116"/>
      <c r="W64" s="116"/>
      <c r="X64" s="116"/>
      <c r="Y64" s="117"/>
      <c r="AA64" s="91"/>
      <c r="AC64" s="105">
        <f t="shared" si="5"/>
        <v>0</v>
      </c>
      <c r="AF64" s="115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7"/>
    </row>
    <row r="65" spans="1:44" ht="15" customHeight="1" x14ac:dyDescent="0.3">
      <c r="A65" s="127" t="s">
        <v>60</v>
      </c>
      <c r="B65" s="127"/>
      <c r="C65" s="127"/>
      <c r="D65" s="127"/>
      <c r="E65" s="127"/>
      <c r="F65" s="127"/>
      <c r="G65" s="127"/>
      <c r="H65" s="127"/>
      <c r="I65" s="127"/>
      <c r="J65" s="6"/>
      <c r="K65" s="1"/>
      <c r="L65" s="6"/>
      <c r="N65" s="6"/>
      <c r="Q65" s="115"/>
      <c r="R65" s="116"/>
      <c r="S65" s="116"/>
      <c r="T65" s="116"/>
      <c r="U65" s="116"/>
      <c r="V65" s="116"/>
      <c r="W65" s="116"/>
      <c r="X65" s="116"/>
      <c r="Y65" s="117"/>
      <c r="AA65" s="91"/>
      <c r="AC65" s="105">
        <f t="shared" si="5"/>
        <v>0</v>
      </c>
      <c r="AF65" s="115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7"/>
    </row>
    <row r="66" spans="1:44" ht="15" customHeight="1" x14ac:dyDescent="0.3">
      <c r="A66" s="127" t="s">
        <v>60</v>
      </c>
      <c r="B66" s="127"/>
      <c r="C66" s="127"/>
      <c r="D66" s="127"/>
      <c r="E66" s="127"/>
      <c r="F66" s="127"/>
      <c r="G66" s="127"/>
      <c r="H66" s="127"/>
      <c r="I66" s="127"/>
      <c r="J66" s="6"/>
      <c r="K66" s="1"/>
      <c r="L66" s="6"/>
      <c r="N66" s="6"/>
      <c r="Q66" s="115"/>
      <c r="R66" s="116"/>
      <c r="S66" s="116"/>
      <c r="T66" s="116"/>
      <c r="U66" s="116"/>
      <c r="V66" s="116"/>
      <c r="W66" s="116"/>
      <c r="X66" s="116"/>
      <c r="Y66" s="117"/>
      <c r="AA66" s="91"/>
      <c r="AC66" s="105">
        <f t="shared" si="5"/>
        <v>0</v>
      </c>
      <c r="AF66" s="115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7"/>
    </row>
    <row r="67" spans="1:44" ht="15" customHeight="1" x14ac:dyDescent="0.3">
      <c r="A67" s="127" t="s">
        <v>60</v>
      </c>
      <c r="B67" s="127"/>
      <c r="C67" s="127"/>
      <c r="D67" s="127"/>
      <c r="E67" s="127"/>
      <c r="F67" s="127"/>
      <c r="G67" s="127"/>
      <c r="H67" s="127"/>
      <c r="I67" s="127"/>
      <c r="J67" s="6"/>
      <c r="K67" s="1"/>
      <c r="L67" s="6"/>
      <c r="N67" s="6"/>
      <c r="Q67" s="115"/>
      <c r="R67" s="116"/>
      <c r="S67" s="116"/>
      <c r="T67" s="116"/>
      <c r="U67" s="116"/>
      <c r="V67" s="116"/>
      <c r="W67" s="116"/>
      <c r="X67" s="116"/>
      <c r="Y67" s="117"/>
      <c r="AA67" s="91"/>
      <c r="AC67" s="105">
        <f t="shared" si="5"/>
        <v>0</v>
      </c>
      <c r="AF67" s="115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7"/>
    </row>
    <row r="68" spans="1:44" ht="15" customHeight="1" x14ac:dyDescent="0.3">
      <c r="A68" s="127" t="s">
        <v>60</v>
      </c>
      <c r="B68" s="127"/>
      <c r="C68" s="127"/>
      <c r="D68" s="127"/>
      <c r="E68" s="127"/>
      <c r="F68" s="127"/>
      <c r="G68" s="127"/>
      <c r="H68" s="127"/>
      <c r="I68" s="127"/>
      <c r="J68" s="6"/>
      <c r="K68" s="1"/>
      <c r="L68" s="6"/>
      <c r="N68" s="6"/>
      <c r="Q68" s="115"/>
      <c r="R68" s="116"/>
      <c r="S68" s="116"/>
      <c r="T68" s="116"/>
      <c r="U68" s="116"/>
      <c r="V68" s="116"/>
      <c r="W68" s="116"/>
      <c r="X68" s="116"/>
      <c r="Y68" s="117"/>
      <c r="AA68" s="91"/>
      <c r="AC68" s="105">
        <f t="shared" si="5"/>
        <v>0</v>
      </c>
      <c r="AF68" s="115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7"/>
    </row>
    <row r="69" spans="1:44" ht="15" customHeight="1" x14ac:dyDescent="0.3">
      <c r="A69" s="127" t="s">
        <v>60</v>
      </c>
      <c r="B69" s="127"/>
      <c r="C69" s="127"/>
      <c r="D69" s="127"/>
      <c r="E69" s="127"/>
      <c r="F69" s="127"/>
      <c r="G69" s="127"/>
      <c r="H69" s="127"/>
      <c r="I69" s="127"/>
      <c r="J69" s="6"/>
      <c r="K69" s="1"/>
      <c r="L69" s="6"/>
      <c r="N69" s="6"/>
      <c r="Q69" s="115"/>
      <c r="R69" s="116"/>
      <c r="S69" s="116"/>
      <c r="T69" s="116"/>
      <c r="U69" s="116"/>
      <c r="V69" s="116"/>
      <c r="W69" s="116"/>
      <c r="X69" s="116"/>
      <c r="Y69" s="117"/>
      <c r="AA69" s="91"/>
      <c r="AC69" s="105">
        <f t="shared" si="5"/>
        <v>0</v>
      </c>
      <c r="AF69" s="115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7"/>
    </row>
    <row r="70" spans="1:44" ht="15" customHeight="1" x14ac:dyDescent="0.3">
      <c r="A70" s="127" t="s">
        <v>60</v>
      </c>
      <c r="B70" s="127"/>
      <c r="C70" s="127"/>
      <c r="D70" s="127"/>
      <c r="E70" s="127"/>
      <c r="F70" s="127"/>
      <c r="G70" s="127"/>
      <c r="H70" s="127"/>
      <c r="I70" s="127"/>
      <c r="J70" s="6"/>
      <c r="K70" s="1"/>
      <c r="L70" s="6"/>
      <c r="N70" s="6"/>
      <c r="Q70" s="115"/>
      <c r="R70" s="116"/>
      <c r="S70" s="116"/>
      <c r="T70" s="116"/>
      <c r="U70" s="116"/>
      <c r="V70" s="116"/>
      <c r="W70" s="116"/>
      <c r="X70" s="116"/>
      <c r="Y70" s="117"/>
      <c r="AA70" s="91"/>
      <c r="AC70" s="105">
        <f t="shared" si="5"/>
        <v>0</v>
      </c>
      <c r="AF70" s="115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7"/>
    </row>
    <row r="71" spans="1:44" ht="15.75" customHeight="1" thickBot="1" x14ac:dyDescent="0.35">
      <c r="A71" s="7" t="s">
        <v>17</v>
      </c>
      <c r="B71" s="7"/>
      <c r="C71" s="7"/>
      <c r="D71" s="7"/>
      <c r="E71" s="7"/>
      <c r="F71" s="7"/>
      <c r="G71" s="7"/>
      <c r="H71" s="7"/>
      <c r="I71" s="7"/>
      <c r="J71" s="7"/>
      <c r="K71" s="8">
        <f>SUM(K57:K70)</f>
        <v>0</v>
      </c>
      <c r="L71" s="7"/>
      <c r="M71" s="8">
        <f>'Activiteitenbegroting 2027'!K71</f>
        <v>0</v>
      </c>
      <c r="N71" s="7"/>
      <c r="O71" s="8">
        <f>'Activiteitenbegroting 2026'!K71</f>
        <v>0</v>
      </c>
      <c r="Q71" s="118"/>
      <c r="R71" s="119"/>
      <c r="S71" s="119"/>
      <c r="T71" s="119"/>
      <c r="U71" s="119"/>
      <c r="V71" s="119"/>
      <c r="W71" s="119"/>
      <c r="X71" s="119"/>
      <c r="Y71" s="120"/>
      <c r="AA71" s="89">
        <f>SUM(AA57:AA70)</f>
        <v>0</v>
      </c>
      <c r="AC71" s="96">
        <f>SUM(AC57:AC70)</f>
        <v>0</v>
      </c>
      <c r="AD71" s="87">
        <f>+AC71</f>
        <v>0</v>
      </c>
      <c r="AF71" s="118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20"/>
    </row>
    <row r="72" spans="1:44" ht="15.75" customHeight="1" thickTop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9"/>
      <c r="L72" s="2"/>
      <c r="M72" s="2"/>
      <c r="N72" s="2"/>
      <c r="O72" s="2"/>
      <c r="AA72" s="92"/>
      <c r="AC72" s="98"/>
    </row>
    <row r="73" spans="1:44" ht="15.75" customHeight="1" thickBot="1" x14ac:dyDescent="0.35">
      <c r="A73" s="7" t="s">
        <v>18</v>
      </c>
      <c r="B73" s="7"/>
      <c r="C73" s="7"/>
      <c r="D73" s="7"/>
      <c r="E73" s="7"/>
      <c r="F73" s="7"/>
      <c r="G73" s="7"/>
      <c r="H73" s="7"/>
      <c r="I73" s="7"/>
      <c r="J73" s="7"/>
      <c r="K73" s="47">
        <f>K71+K54+K46+K35</f>
        <v>0</v>
      </c>
      <c r="L73" s="7"/>
      <c r="M73" s="47">
        <f>M71+M54+M46+M35</f>
        <v>0</v>
      </c>
      <c r="N73" s="7"/>
      <c r="O73" s="47">
        <f>O71+O54+O46+O35</f>
        <v>0</v>
      </c>
      <c r="AA73" s="93">
        <f>AA71+AA54+AA46+AA35</f>
        <v>0</v>
      </c>
      <c r="AC73" s="99">
        <f>AC71+AC54+AC46+AC35</f>
        <v>0</v>
      </c>
      <c r="AD73" s="87">
        <f>+AC73</f>
        <v>0</v>
      </c>
    </row>
    <row r="74" spans="1:44" ht="15.75" customHeight="1" thickTop="1" thickBo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9"/>
      <c r="AA74" s="90"/>
      <c r="AC74" s="97"/>
    </row>
    <row r="75" spans="1:44" ht="15" customHeight="1" thickBot="1" x14ac:dyDescent="0.35">
      <c r="A75" s="6" t="s">
        <v>61</v>
      </c>
      <c r="B75" s="6"/>
      <c r="C75" s="6"/>
      <c r="D75" s="6"/>
      <c r="E75" s="6"/>
      <c r="F75" s="6"/>
      <c r="G75" s="6"/>
      <c r="H75" s="6"/>
      <c r="I75" s="6"/>
      <c r="J75" s="6"/>
      <c r="K75" s="11" t="str">
        <f>"Inkomsten "&amp;K$23</f>
        <v>Inkomsten begroting 2028</v>
      </c>
      <c r="L75" s="6"/>
      <c r="M75" s="11" t="str">
        <f>"Inkomsten "&amp;M$23</f>
        <v>Inkomsten begroting 2027</v>
      </c>
      <c r="N75" s="6"/>
      <c r="O75" s="11" t="str">
        <f>"Inkomsten "&amp;O$23</f>
        <v>Inkomsten begroting 2026</v>
      </c>
      <c r="Q75" s="38" t="s">
        <v>62</v>
      </c>
      <c r="R75" s="39"/>
      <c r="S75" s="39"/>
      <c r="T75" s="39"/>
      <c r="U75" s="39"/>
      <c r="V75" s="39"/>
      <c r="W75" s="39"/>
      <c r="X75" s="39"/>
      <c r="Y75" s="40"/>
      <c r="AA75" s="88"/>
      <c r="AC75" s="95"/>
      <c r="AF75" s="38" t="s">
        <v>81</v>
      </c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40"/>
    </row>
    <row r="76" spans="1:44" ht="15" customHeight="1" x14ac:dyDescent="0.3">
      <c r="A76" s="116" t="s">
        <v>63</v>
      </c>
      <c r="B76" s="116"/>
      <c r="C76" s="116"/>
      <c r="D76" s="116"/>
      <c r="E76" s="116"/>
      <c r="F76" s="116"/>
      <c r="G76" s="116"/>
      <c r="H76" s="116"/>
      <c r="I76" s="116"/>
      <c r="J76" s="6"/>
      <c r="K76" s="1"/>
      <c r="L76" s="6"/>
      <c r="N76" s="6"/>
      <c r="Q76" s="112"/>
      <c r="R76" s="113"/>
      <c r="S76" s="113"/>
      <c r="T76" s="113"/>
      <c r="U76" s="113"/>
      <c r="V76" s="113"/>
      <c r="W76" s="113"/>
      <c r="X76" s="113"/>
      <c r="Y76" s="114"/>
      <c r="AA76" s="91"/>
      <c r="AC76" s="105">
        <f t="shared" ref="AC76:AC80" si="6">+M76-AA76</f>
        <v>0</v>
      </c>
      <c r="AF76" s="112"/>
      <c r="AG76" s="113"/>
      <c r="AH76" s="113"/>
      <c r="AI76" s="113"/>
      <c r="AJ76" s="113"/>
      <c r="AK76" s="113"/>
      <c r="AL76" s="113"/>
      <c r="AM76" s="113"/>
      <c r="AN76" s="113"/>
      <c r="AO76" s="113"/>
      <c r="AP76" s="113"/>
      <c r="AQ76" s="113"/>
      <c r="AR76" s="114"/>
    </row>
    <row r="77" spans="1:44" ht="15" customHeight="1" x14ac:dyDescent="0.3">
      <c r="A77" s="116" t="s">
        <v>63</v>
      </c>
      <c r="B77" s="116"/>
      <c r="C77" s="116"/>
      <c r="D77" s="116"/>
      <c r="E77" s="116"/>
      <c r="F77" s="116"/>
      <c r="G77" s="116"/>
      <c r="H77" s="116"/>
      <c r="I77" s="116"/>
      <c r="J77" s="6"/>
      <c r="K77" s="1"/>
      <c r="L77" s="6"/>
      <c r="N77" s="6"/>
      <c r="Q77" s="115"/>
      <c r="R77" s="116"/>
      <c r="S77" s="116"/>
      <c r="T77" s="116"/>
      <c r="U77" s="116"/>
      <c r="V77" s="116"/>
      <c r="W77" s="116"/>
      <c r="X77" s="116"/>
      <c r="Y77" s="117"/>
      <c r="AA77" s="91"/>
      <c r="AC77" s="105">
        <f t="shared" si="6"/>
        <v>0</v>
      </c>
      <c r="AF77" s="115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7"/>
    </row>
    <row r="78" spans="1:44" ht="15" customHeight="1" x14ac:dyDescent="0.3">
      <c r="A78" s="116" t="s">
        <v>63</v>
      </c>
      <c r="B78" s="116"/>
      <c r="C78" s="116"/>
      <c r="D78" s="116"/>
      <c r="E78" s="116"/>
      <c r="F78" s="116"/>
      <c r="G78" s="116"/>
      <c r="H78" s="116"/>
      <c r="I78" s="116"/>
      <c r="J78" s="6"/>
      <c r="K78" s="1"/>
      <c r="L78" s="6"/>
      <c r="N78" s="6"/>
      <c r="Q78" s="115"/>
      <c r="R78" s="116"/>
      <c r="S78" s="116"/>
      <c r="T78" s="116"/>
      <c r="U78" s="116"/>
      <c r="V78" s="116"/>
      <c r="W78" s="116"/>
      <c r="X78" s="116"/>
      <c r="Y78" s="117"/>
      <c r="AA78" s="91"/>
      <c r="AC78" s="105">
        <f t="shared" si="6"/>
        <v>0</v>
      </c>
      <c r="AF78" s="115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7"/>
    </row>
    <row r="79" spans="1:44" ht="15" customHeight="1" x14ac:dyDescent="0.3">
      <c r="A79" s="116" t="s">
        <v>63</v>
      </c>
      <c r="B79" s="116"/>
      <c r="C79" s="116"/>
      <c r="D79" s="116"/>
      <c r="E79" s="116"/>
      <c r="F79" s="116"/>
      <c r="G79" s="116"/>
      <c r="H79" s="116"/>
      <c r="I79" s="116"/>
      <c r="J79" s="6"/>
      <c r="K79" s="1"/>
      <c r="L79" s="6"/>
      <c r="N79" s="6"/>
      <c r="Q79" s="115"/>
      <c r="R79" s="116"/>
      <c r="S79" s="116"/>
      <c r="T79" s="116"/>
      <c r="U79" s="116"/>
      <c r="V79" s="116"/>
      <c r="W79" s="116"/>
      <c r="X79" s="116"/>
      <c r="Y79" s="117"/>
      <c r="AA79" s="91"/>
      <c r="AC79" s="105">
        <f t="shared" si="6"/>
        <v>0</v>
      </c>
      <c r="AF79" s="115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7"/>
    </row>
    <row r="80" spans="1:44" ht="15" customHeight="1" x14ac:dyDescent="0.3">
      <c r="A80" s="116" t="s">
        <v>63</v>
      </c>
      <c r="B80" s="116"/>
      <c r="C80" s="116"/>
      <c r="D80" s="116"/>
      <c r="E80" s="116"/>
      <c r="F80" s="116"/>
      <c r="G80" s="116"/>
      <c r="H80" s="116"/>
      <c r="I80" s="116"/>
      <c r="J80" s="6"/>
      <c r="K80" s="1"/>
      <c r="L80" s="6"/>
      <c r="N80" s="6"/>
      <c r="Q80" s="115"/>
      <c r="R80" s="116"/>
      <c r="S80" s="116"/>
      <c r="T80" s="116"/>
      <c r="U80" s="116"/>
      <c r="V80" s="116"/>
      <c r="W80" s="116"/>
      <c r="X80" s="116"/>
      <c r="Y80" s="117"/>
      <c r="AA80" s="91"/>
      <c r="AC80" s="105">
        <f t="shared" si="6"/>
        <v>0</v>
      </c>
      <c r="AF80" s="115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7"/>
    </row>
    <row r="81" spans="1:44" ht="15.75" customHeight="1" thickBot="1" x14ac:dyDescent="0.35">
      <c r="A81" s="7" t="s">
        <v>19</v>
      </c>
      <c r="B81" s="7"/>
      <c r="C81" s="7"/>
      <c r="D81" s="7"/>
      <c r="E81" s="7"/>
      <c r="F81" s="7"/>
      <c r="G81" s="7"/>
      <c r="H81" s="7"/>
      <c r="I81" s="7"/>
      <c r="J81" s="7"/>
      <c r="K81" s="8">
        <f>SUM(K76:K80)</f>
        <v>0</v>
      </c>
      <c r="L81" s="7"/>
      <c r="M81" s="8">
        <f>'Activiteitenbegroting 2027'!K81</f>
        <v>0</v>
      </c>
      <c r="N81" s="7"/>
      <c r="O81" s="8">
        <f>'Activiteitenbegroting 2026'!K81</f>
        <v>0</v>
      </c>
      <c r="Q81" s="118"/>
      <c r="R81" s="119"/>
      <c r="S81" s="119"/>
      <c r="T81" s="119"/>
      <c r="U81" s="119"/>
      <c r="V81" s="119"/>
      <c r="W81" s="119"/>
      <c r="X81" s="119"/>
      <c r="Y81" s="120"/>
      <c r="AA81" s="89">
        <f>SUM(AA76:AA80)</f>
        <v>0</v>
      </c>
      <c r="AC81" s="96">
        <f>SUM(AC76:AC80)</f>
        <v>0</v>
      </c>
      <c r="AD81" s="87">
        <f>+AC81</f>
        <v>0</v>
      </c>
      <c r="AE81" s="87"/>
      <c r="AF81" s="118"/>
      <c r="AG81" s="119"/>
      <c r="AH81" s="119"/>
      <c r="AI81" s="119"/>
      <c r="AJ81" s="119"/>
      <c r="AK81" s="119"/>
      <c r="AL81" s="119"/>
      <c r="AM81" s="119"/>
      <c r="AN81" s="119"/>
      <c r="AO81" s="119"/>
      <c r="AP81" s="119"/>
      <c r="AQ81" s="119"/>
      <c r="AR81" s="120"/>
    </row>
    <row r="82" spans="1:44" ht="15.75" customHeight="1" thickTop="1" thickBo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9"/>
      <c r="AA82" s="90"/>
      <c r="AC82" s="97"/>
    </row>
    <row r="83" spans="1:44" ht="15" customHeight="1" thickBot="1" x14ac:dyDescent="0.35">
      <c r="A83" s="6" t="s">
        <v>64</v>
      </c>
      <c r="B83" s="6"/>
      <c r="C83" s="6"/>
      <c r="D83" s="2"/>
      <c r="E83" s="2"/>
      <c r="F83" s="2"/>
      <c r="G83" s="2"/>
      <c r="H83" s="2"/>
      <c r="I83" s="2"/>
      <c r="J83" s="2"/>
      <c r="K83" s="11" t="str">
        <f>"Inkomsten "&amp;K$23</f>
        <v>Inkomsten begroting 2028</v>
      </c>
      <c r="L83" s="6"/>
      <c r="M83" s="11" t="str">
        <f>"Inkomsten "&amp;M$23</f>
        <v>Inkomsten begroting 2027</v>
      </c>
      <c r="N83" s="6"/>
      <c r="O83" s="11" t="str">
        <f>"Inkomsten "&amp;O$23</f>
        <v>Inkomsten begroting 2026</v>
      </c>
      <c r="Q83" s="38" t="s">
        <v>65</v>
      </c>
      <c r="R83" s="39"/>
      <c r="S83" s="39"/>
      <c r="T83" s="39"/>
      <c r="U83" s="39"/>
      <c r="V83" s="39"/>
      <c r="W83" s="39"/>
      <c r="X83" s="39"/>
      <c r="Y83" s="40"/>
      <c r="AA83" s="88"/>
      <c r="AC83" s="95"/>
      <c r="AF83" s="38" t="s">
        <v>82</v>
      </c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0"/>
    </row>
    <row r="84" spans="1:44" ht="15" customHeight="1" x14ac:dyDescent="0.3">
      <c r="A84" s="159" t="s">
        <v>66</v>
      </c>
      <c r="B84" s="159"/>
      <c r="C84" s="159"/>
      <c r="D84" s="159"/>
      <c r="E84" s="159"/>
      <c r="F84" s="159"/>
      <c r="G84" s="159"/>
      <c r="H84" s="159"/>
      <c r="I84" s="159"/>
      <c r="J84" s="2"/>
      <c r="K84" s="1"/>
      <c r="L84" s="2"/>
      <c r="N84" s="2"/>
      <c r="Q84" s="112"/>
      <c r="R84" s="113"/>
      <c r="S84" s="113"/>
      <c r="T84" s="113"/>
      <c r="U84" s="113"/>
      <c r="V84" s="113"/>
      <c r="W84" s="113"/>
      <c r="X84" s="113"/>
      <c r="Y84" s="114"/>
      <c r="AA84" s="91"/>
      <c r="AC84" s="105">
        <f t="shared" ref="AC84:AC88" si="7">+M84-AA84</f>
        <v>0</v>
      </c>
      <c r="AF84" s="112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4"/>
    </row>
    <row r="85" spans="1:44" ht="15" customHeight="1" x14ac:dyDescent="0.3">
      <c r="A85" s="159" t="s">
        <v>66</v>
      </c>
      <c r="B85" s="159"/>
      <c r="C85" s="159"/>
      <c r="D85" s="159"/>
      <c r="E85" s="159"/>
      <c r="F85" s="159"/>
      <c r="G85" s="159"/>
      <c r="H85" s="159"/>
      <c r="I85" s="159"/>
      <c r="J85" s="2"/>
      <c r="K85" s="1"/>
      <c r="L85" s="2"/>
      <c r="N85" s="2"/>
      <c r="Q85" s="115"/>
      <c r="R85" s="116"/>
      <c r="S85" s="116"/>
      <c r="T85" s="116"/>
      <c r="U85" s="116"/>
      <c r="V85" s="116"/>
      <c r="W85" s="116"/>
      <c r="X85" s="116"/>
      <c r="Y85" s="117"/>
      <c r="AA85" s="91"/>
      <c r="AC85" s="105">
        <f t="shared" si="7"/>
        <v>0</v>
      </c>
      <c r="AF85" s="115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7"/>
    </row>
    <row r="86" spans="1:44" ht="15" customHeight="1" x14ac:dyDescent="0.3">
      <c r="A86" s="159" t="s">
        <v>66</v>
      </c>
      <c r="B86" s="159"/>
      <c r="C86" s="159"/>
      <c r="D86" s="159"/>
      <c r="E86" s="159"/>
      <c r="F86" s="159"/>
      <c r="G86" s="159"/>
      <c r="H86" s="159"/>
      <c r="I86" s="159"/>
      <c r="J86" s="2"/>
      <c r="K86" s="1"/>
      <c r="L86" s="2"/>
      <c r="N86" s="2"/>
      <c r="Q86" s="115"/>
      <c r="R86" s="116"/>
      <c r="S86" s="116"/>
      <c r="T86" s="116"/>
      <c r="U86" s="116"/>
      <c r="V86" s="116"/>
      <c r="W86" s="116"/>
      <c r="X86" s="116"/>
      <c r="Y86" s="117"/>
      <c r="AA86" s="91"/>
      <c r="AC86" s="105">
        <f t="shared" si="7"/>
        <v>0</v>
      </c>
      <c r="AF86" s="115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7"/>
    </row>
    <row r="87" spans="1:44" ht="15" customHeight="1" x14ac:dyDescent="0.3">
      <c r="A87" s="159" t="s">
        <v>66</v>
      </c>
      <c r="B87" s="159"/>
      <c r="C87" s="159"/>
      <c r="D87" s="159"/>
      <c r="E87" s="159"/>
      <c r="F87" s="159"/>
      <c r="G87" s="159"/>
      <c r="H87" s="159"/>
      <c r="I87" s="159"/>
      <c r="J87" s="2"/>
      <c r="K87" s="1"/>
      <c r="L87" s="2"/>
      <c r="N87" s="2"/>
      <c r="Q87" s="115"/>
      <c r="R87" s="116"/>
      <c r="S87" s="116"/>
      <c r="T87" s="116"/>
      <c r="U87" s="116"/>
      <c r="V87" s="116"/>
      <c r="W87" s="116"/>
      <c r="X87" s="116"/>
      <c r="Y87" s="117"/>
      <c r="AA87" s="91"/>
      <c r="AC87" s="105">
        <f t="shared" si="7"/>
        <v>0</v>
      </c>
      <c r="AF87" s="115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7"/>
    </row>
    <row r="88" spans="1:44" ht="15" customHeight="1" x14ac:dyDescent="0.3">
      <c r="A88" s="159" t="s">
        <v>66</v>
      </c>
      <c r="B88" s="159"/>
      <c r="C88" s="159"/>
      <c r="D88" s="159"/>
      <c r="E88" s="159"/>
      <c r="F88" s="159"/>
      <c r="G88" s="159"/>
      <c r="H88" s="159"/>
      <c r="I88" s="159"/>
      <c r="J88" s="2"/>
      <c r="K88" s="1"/>
      <c r="L88" s="2"/>
      <c r="N88" s="2"/>
      <c r="Q88" s="115"/>
      <c r="R88" s="116"/>
      <c r="S88" s="116"/>
      <c r="T88" s="116"/>
      <c r="U88" s="116"/>
      <c r="V88" s="116"/>
      <c r="W88" s="116"/>
      <c r="X88" s="116"/>
      <c r="Y88" s="117"/>
      <c r="AA88" s="91"/>
      <c r="AC88" s="105">
        <f t="shared" si="7"/>
        <v>0</v>
      </c>
      <c r="AF88" s="115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7"/>
    </row>
    <row r="89" spans="1:44" ht="15.75" customHeight="1" thickBot="1" x14ac:dyDescent="0.35">
      <c r="A89" s="7" t="s">
        <v>20</v>
      </c>
      <c r="B89" s="7"/>
      <c r="C89" s="7"/>
      <c r="D89" s="7"/>
      <c r="E89" s="7"/>
      <c r="F89" s="7"/>
      <c r="G89" s="7"/>
      <c r="H89" s="7"/>
      <c r="I89" s="7"/>
      <c r="J89" s="7"/>
      <c r="K89" s="8">
        <f>SUM(K84:K88)</f>
        <v>0</v>
      </c>
      <c r="L89" s="7"/>
      <c r="M89" s="8">
        <f>'Activiteitenbegroting 2027'!K89</f>
        <v>0</v>
      </c>
      <c r="N89" s="7"/>
      <c r="O89" s="8">
        <f>'Activiteitenbegroting 2026'!K89</f>
        <v>0</v>
      </c>
      <c r="Q89" s="118"/>
      <c r="R89" s="119"/>
      <c r="S89" s="119"/>
      <c r="T89" s="119"/>
      <c r="U89" s="119"/>
      <c r="V89" s="119"/>
      <c r="W89" s="119"/>
      <c r="X89" s="119"/>
      <c r="Y89" s="120"/>
      <c r="AA89" s="89">
        <f>SUM(AA84:AA88)</f>
        <v>0</v>
      </c>
      <c r="AC89" s="96">
        <f>SUM(AC84:AC88)</f>
        <v>0</v>
      </c>
      <c r="AD89" s="87">
        <f>+AC89</f>
        <v>0</v>
      </c>
      <c r="AF89" s="118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20"/>
    </row>
    <row r="90" spans="1:44" ht="15.75" customHeight="1" thickTop="1" thickBo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9"/>
      <c r="L90" s="2"/>
      <c r="M90" s="2"/>
      <c r="N90" s="2"/>
      <c r="O90" s="2"/>
      <c r="AA90" s="90"/>
      <c r="AC90" s="97"/>
    </row>
    <row r="91" spans="1:44" ht="15.75" customHeight="1" thickBot="1" x14ac:dyDescent="0.35">
      <c r="A91" s="7" t="s">
        <v>21</v>
      </c>
      <c r="B91" s="7"/>
      <c r="C91" s="7"/>
      <c r="D91" s="7"/>
      <c r="E91" s="7"/>
      <c r="F91" s="7"/>
      <c r="G91" s="7"/>
      <c r="H91" s="7"/>
      <c r="I91" s="7"/>
      <c r="J91" s="7"/>
      <c r="K91" s="8">
        <f>K81+K89</f>
        <v>0</v>
      </c>
      <c r="L91" s="7"/>
      <c r="M91" s="8">
        <f>M81+M89</f>
        <v>0</v>
      </c>
      <c r="N91" s="7"/>
      <c r="O91" s="8">
        <f>O81+O89</f>
        <v>0</v>
      </c>
      <c r="Q91" s="128" t="s">
        <v>67</v>
      </c>
      <c r="R91" s="129"/>
      <c r="S91" s="129"/>
      <c r="T91" s="129"/>
      <c r="U91" s="129"/>
      <c r="V91" s="129"/>
      <c r="W91" s="129"/>
      <c r="X91" s="129"/>
      <c r="Y91" s="130"/>
      <c r="AA91" s="89">
        <f>AA81+AA89</f>
        <v>0</v>
      </c>
      <c r="AC91" s="96">
        <f>AC81+AC89</f>
        <v>0</v>
      </c>
      <c r="AD91" s="87">
        <f>+AC91</f>
        <v>0</v>
      </c>
      <c r="AF91" s="128" t="s">
        <v>83</v>
      </c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30"/>
    </row>
    <row r="92" spans="1:44" ht="15.75" customHeight="1" thickTop="1" thickBo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9"/>
      <c r="L92" s="2"/>
      <c r="M92" s="2"/>
      <c r="N92" s="2"/>
      <c r="O92" s="2"/>
      <c r="Q92" s="131"/>
      <c r="R92" s="132"/>
      <c r="S92" s="132"/>
      <c r="T92" s="132"/>
      <c r="U92" s="132"/>
      <c r="V92" s="132"/>
      <c r="W92" s="132"/>
      <c r="X92" s="132"/>
      <c r="Y92" s="133"/>
      <c r="AA92" s="92"/>
      <c r="AC92" s="98"/>
      <c r="AF92" s="112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4"/>
    </row>
    <row r="93" spans="1:44" ht="15.75" customHeight="1" thickBot="1" x14ac:dyDescent="0.35">
      <c r="A93" s="69" t="s">
        <v>22</v>
      </c>
      <c r="B93" s="69"/>
      <c r="C93" s="69"/>
      <c r="D93" s="69"/>
      <c r="E93" s="69"/>
      <c r="F93" s="69"/>
      <c r="G93" s="69"/>
      <c r="H93" s="69"/>
      <c r="I93" s="69"/>
      <c r="J93" s="69"/>
      <c r="K93" s="70">
        <f>K73-K91</f>
        <v>0</v>
      </c>
      <c r="L93" s="69"/>
      <c r="M93" s="70">
        <f>M73-M91</f>
        <v>0</v>
      </c>
      <c r="N93" s="69"/>
      <c r="O93" s="70">
        <f>O73-O91</f>
        <v>0</v>
      </c>
      <c r="Q93" s="112"/>
      <c r="R93" s="113"/>
      <c r="S93" s="113"/>
      <c r="T93" s="113"/>
      <c r="U93" s="113"/>
      <c r="V93" s="113"/>
      <c r="W93" s="113"/>
      <c r="X93" s="113"/>
      <c r="Y93" s="114"/>
      <c r="AA93" s="94">
        <f>AA73-AA91</f>
        <v>0</v>
      </c>
      <c r="AB93" s="104"/>
      <c r="AC93" s="100">
        <f>AC73+AC91</f>
        <v>0</v>
      </c>
      <c r="AD93" s="87">
        <f>+AC93</f>
        <v>0</v>
      </c>
      <c r="AF93" s="115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7"/>
    </row>
    <row r="94" spans="1:44" ht="15.75" customHeight="1" thickTop="1" x14ac:dyDescent="0.3">
      <c r="A94" s="2"/>
      <c r="B94" s="2"/>
      <c r="C94" s="2"/>
      <c r="D94" s="2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Q94" s="115"/>
      <c r="R94" s="116"/>
      <c r="S94" s="116"/>
      <c r="T94" s="116"/>
      <c r="U94" s="116"/>
      <c r="V94" s="116"/>
      <c r="W94" s="116"/>
      <c r="X94" s="116"/>
      <c r="Y94" s="117"/>
      <c r="AA94" s="9"/>
      <c r="AC94" s="86"/>
      <c r="AF94" s="115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7"/>
    </row>
    <row r="95" spans="1:44" ht="15.75" customHeight="1" thickBot="1" x14ac:dyDescent="0.35">
      <c r="A95" s="2"/>
      <c r="B95" s="2"/>
      <c r="C95" s="2"/>
      <c r="D95" s="2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Q95" s="118"/>
      <c r="R95" s="119"/>
      <c r="S95" s="119"/>
      <c r="T95" s="119"/>
      <c r="U95" s="119"/>
      <c r="V95" s="119"/>
      <c r="W95" s="119"/>
      <c r="X95" s="119"/>
      <c r="Y95" s="120"/>
      <c r="AA95" s="9"/>
      <c r="AC95" s="86"/>
      <c r="AF95" s="118"/>
      <c r="AG95" s="119"/>
      <c r="AH95" s="119"/>
      <c r="AI95" s="119"/>
      <c r="AJ95" s="119"/>
      <c r="AK95" s="119"/>
      <c r="AL95" s="119"/>
      <c r="AM95" s="119"/>
      <c r="AN95" s="119"/>
      <c r="AO95" s="119"/>
      <c r="AP95" s="119"/>
      <c r="AQ95" s="119"/>
      <c r="AR95" s="120"/>
    </row>
    <row r="96" spans="1:44" ht="15.75" customHeight="1" x14ac:dyDescent="0.3">
      <c r="A96" s="2"/>
      <c r="B96" s="2"/>
      <c r="C96" s="2"/>
      <c r="D96" s="2"/>
      <c r="E96" s="9"/>
      <c r="F96" s="9"/>
      <c r="G96" s="9"/>
      <c r="H96" s="9"/>
      <c r="I96" s="9"/>
      <c r="J96" s="9"/>
      <c r="K96" s="9"/>
    </row>
    <row r="97" spans="1:12" ht="15.75" customHeight="1" x14ac:dyDescent="0.3">
      <c r="A97" s="2" t="s">
        <v>68</v>
      </c>
      <c r="B97" s="2"/>
      <c r="C97" s="2"/>
      <c r="D97" s="2"/>
      <c r="E97" s="9"/>
      <c r="F97" s="9"/>
      <c r="G97" s="9"/>
      <c r="H97" s="9"/>
      <c r="I97" s="9"/>
      <c r="J97" s="9"/>
      <c r="K97" s="9"/>
      <c r="L97" s="2"/>
    </row>
    <row r="98" spans="1:12" ht="15.75" customHeight="1" x14ac:dyDescent="0.3">
      <c r="A98" s="3" t="s">
        <v>69</v>
      </c>
      <c r="B98" s="2"/>
      <c r="C98" s="2"/>
      <c r="D98" s="2"/>
      <c r="E98" s="9"/>
      <c r="F98" s="9"/>
      <c r="G98" s="9"/>
      <c r="H98" s="9"/>
      <c r="I98" s="9"/>
      <c r="J98" s="9"/>
      <c r="K98" s="9"/>
    </row>
    <row r="99" spans="1:12" ht="15.75" customHeight="1" x14ac:dyDescent="0.3">
      <c r="A99" s="3" t="s">
        <v>70</v>
      </c>
      <c r="B99" s="2"/>
      <c r="C99" s="2"/>
      <c r="D99" s="2"/>
      <c r="E99" s="9"/>
      <c r="F99" s="9"/>
      <c r="G99" s="9"/>
      <c r="H99" s="9"/>
      <c r="I99" s="9"/>
      <c r="J99" s="9"/>
      <c r="K99" s="9"/>
    </row>
    <row r="100" spans="1:12" ht="15" customHeight="1" x14ac:dyDescent="0.3">
      <c r="A100" s="3" t="s">
        <v>71</v>
      </c>
      <c r="B100" s="2"/>
      <c r="C100" s="2"/>
      <c r="D100" s="2"/>
      <c r="E100" s="9"/>
      <c r="F100" s="9"/>
      <c r="G100" s="9"/>
      <c r="H100" s="9"/>
      <c r="I100" s="9"/>
      <c r="J100" s="9"/>
      <c r="K100" s="9"/>
    </row>
    <row r="101" spans="1:12" x14ac:dyDescent="0.25">
      <c r="A101" s="3" t="s">
        <v>72</v>
      </c>
    </row>
    <row r="102" spans="1:12" ht="13" x14ac:dyDescent="0.3">
      <c r="B102" s="2"/>
      <c r="C102" s="2"/>
      <c r="D102" s="2"/>
      <c r="E102" s="2"/>
      <c r="F102" s="2"/>
      <c r="G102" s="2"/>
      <c r="H102" s="2"/>
      <c r="I102" s="2"/>
      <c r="J102" s="2"/>
      <c r="K102" s="2"/>
    </row>
  </sheetData>
  <sheetProtection algorithmName="SHA-512" hashValue="bpzmP87n3J9GWFlRR2t6vHAmxVwWWGPGXtx1TFLyZNsJk1JXPIIEjipqRslUjT2Qv+UraOjCjTDQqeUmaRo5oA==" saltValue="51WDcz3UaZ1dmY2axE5ybA==" spinCount="100000" sheet="1" selectLockedCells="1"/>
  <mergeCells count="62">
    <mergeCell ref="A76:I76"/>
    <mergeCell ref="A77:I77"/>
    <mergeCell ref="Q93:Y95"/>
    <mergeCell ref="Q91:Y92"/>
    <mergeCell ref="AF24:AR24"/>
    <mergeCell ref="AF25:AR35"/>
    <mergeCell ref="AF37:AR37"/>
    <mergeCell ref="AF38:AR46"/>
    <mergeCell ref="AF48:AR48"/>
    <mergeCell ref="AF49:AR54"/>
    <mergeCell ref="AF57:AR71"/>
    <mergeCell ref="AF76:AR81"/>
    <mergeCell ref="AF84:AR89"/>
    <mergeCell ref="AF91:AR91"/>
    <mergeCell ref="AF92:AR95"/>
    <mergeCell ref="Q25:Y35"/>
    <mergeCell ref="A66:I66"/>
    <mergeCell ref="A67:I67"/>
    <mergeCell ref="A88:I88"/>
    <mergeCell ref="Q38:Y46"/>
    <mergeCell ref="Q49:Y54"/>
    <mergeCell ref="Q57:Y71"/>
    <mergeCell ref="Q76:Y81"/>
    <mergeCell ref="Q84:Y89"/>
    <mergeCell ref="A80:I80"/>
    <mergeCell ref="A84:I84"/>
    <mergeCell ref="A85:I85"/>
    <mergeCell ref="A86:I86"/>
    <mergeCell ref="A87:I87"/>
    <mergeCell ref="A68:I68"/>
    <mergeCell ref="A69:I69"/>
    <mergeCell ref="A70:I70"/>
    <mergeCell ref="A78:I78"/>
    <mergeCell ref="A79:I79"/>
    <mergeCell ref="A57:I57"/>
    <mergeCell ref="A49:D49"/>
    <mergeCell ref="A50:D50"/>
    <mergeCell ref="A51:D51"/>
    <mergeCell ref="A52:D52"/>
    <mergeCell ref="A53:D53"/>
    <mergeCell ref="A58:I58"/>
    <mergeCell ref="A59:I59"/>
    <mergeCell ref="A60:I60"/>
    <mergeCell ref="A61:I61"/>
    <mergeCell ref="A62:I62"/>
    <mergeCell ref="A63:I63"/>
    <mergeCell ref="A64:I64"/>
    <mergeCell ref="A65:I65"/>
    <mergeCell ref="A5:W5"/>
    <mergeCell ref="A6:W6"/>
    <mergeCell ref="F8:O8"/>
    <mergeCell ref="E23:E24"/>
    <mergeCell ref="G23:G24"/>
    <mergeCell ref="I23:I24"/>
    <mergeCell ref="A43:D43"/>
    <mergeCell ref="A44:D44"/>
    <mergeCell ref="A45:D45"/>
    <mergeCell ref="A38:D38"/>
    <mergeCell ref="A39:D39"/>
    <mergeCell ref="A40:D40"/>
    <mergeCell ref="A41:D41"/>
    <mergeCell ref="A42:D42"/>
  </mergeCells>
  <conditionalFormatting sqref="A25:A34">
    <cfRule type="expression" dxfId="29" priority="79">
      <formula>AND(K25-#REF!&lt;-5000,(K25-#REF!)/#REF!&lt;-10%)</formula>
    </cfRule>
    <cfRule type="expression" dxfId="28" priority="78">
      <formula>AND(K25-#REF!&gt;5000,(K25-#REF!)/#REF!&gt;10%)</formula>
    </cfRule>
    <cfRule type="expression" dxfId="27" priority="77">
      <formula>AND(K25-#REF!&gt;5000,#REF!=0)</formula>
    </cfRule>
  </conditionalFormatting>
  <conditionalFormatting sqref="A14:C14">
    <cfRule type="expression" dxfId="26" priority="70">
      <formula>AND(K14-#REF!&lt;-500,(K14-#REF!)/#REF!&lt;-10%)</formula>
    </cfRule>
    <cfRule type="expression" dxfId="25" priority="69">
      <formula>AND(K14-#REF!&gt;500,(K14-#REF!)/#REF!&gt;10%)</formula>
    </cfRule>
    <cfRule type="expression" dxfId="24" priority="68">
      <formula>AND(K14-#REF!&gt;500,#REF!=0)</formula>
    </cfRule>
  </conditionalFormatting>
  <conditionalFormatting sqref="A16:C19">
    <cfRule type="expression" dxfId="23" priority="73">
      <formula>AND(K16-#REF!&lt;-500,(K16-#REF!)/#REF!&lt;-10%)</formula>
    </cfRule>
    <cfRule type="expression" dxfId="22" priority="72">
      <formula>AND(K16-#REF!&gt;500,(K16-#REF!)/#REF!&gt;10%)</formula>
    </cfRule>
    <cfRule type="expression" dxfId="21" priority="71">
      <formula>AND(K16-#REF!&gt;500,#REF!=0)</formula>
    </cfRule>
  </conditionalFormatting>
  <conditionalFormatting sqref="C25:C34 E25:E34">
    <cfRule type="expression" dxfId="20" priority="76">
      <formula>AND(#REF!-#REF!&lt;-500,(#REF!-#REF!)/#REF!&lt;-10%)</formula>
    </cfRule>
    <cfRule type="expression" dxfId="19" priority="75">
      <formula>AND(#REF!-#REF!&gt;500,(#REF!-#REF!)/#REF!&gt;10%)</formula>
    </cfRule>
    <cfRule type="expression" dxfId="18" priority="74">
      <formula>AND(#REF!-#REF!&gt;500,#REF!=0)</formula>
    </cfRule>
  </conditionalFormatting>
  <conditionalFormatting sqref="G25:G34">
    <cfRule type="expression" dxfId="17" priority="67">
      <formula>AND(#REF!-#REF!&lt;-500,(#REF!-#REF!)/#REF!&lt;-10%)</formula>
    </cfRule>
    <cfRule type="expression" dxfId="16" priority="66">
      <formula>AND(#REF!-#REF!&gt;500,(#REF!-#REF!)/#REF!&gt;10%)</formula>
    </cfRule>
    <cfRule type="expression" dxfId="15" priority="65">
      <formula>AND(#REF!-#REF!&gt;500,#REF!=0)</formula>
    </cfRule>
  </conditionalFormatting>
  <conditionalFormatting sqref="I25:I34">
    <cfRule type="expression" dxfId="14" priority="42">
      <formula>AND(#REF!-#REF!&gt;500,#REF!=0)</formula>
    </cfRule>
    <cfRule type="expression" dxfId="13" priority="44">
      <formula>AND(#REF!-#REF!&lt;-500,(#REF!-#REF!)/#REF!&lt;-10%)</formula>
    </cfRule>
    <cfRule type="expression" dxfId="12" priority="43">
      <formula>AND(#REF!-#REF!&gt;500,(#REF!-#REF!)/#REF!&gt;10%)</formula>
    </cfRule>
  </conditionalFormatting>
  <conditionalFormatting sqref="K25:K34">
    <cfRule type="expression" dxfId="11" priority="41">
      <formula>AND(#REF!-#REF!&lt;-500,(#REF!-#REF!)/#REF!&lt;-10%)</formula>
    </cfRule>
    <cfRule type="expression" dxfId="10" priority="39">
      <formula>AND(#REF!-#REF!&gt;500,#REF!=0)</formula>
    </cfRule>
    <cfRule type="expression" dxfId="9" priority="40">
      <formula>AND(#REF!-#REF!&gt;500,(#REF!-#REF!)/#REF!&gt;10%)</formula>
    </cfRule>
  </conditionalFormatting>
  <conditionalFormatting sqref="M25:M34">
    <cfRule type="expression" dxfId="8" priority="16">
      <formula>AND(#REF!-#REF!&lt;-500,(#REF!-#REF!)/#REF!&lt;-10%)</formula>
    </cfRule>
    <cfRule type="expression" dxfId="7" priority="15">
      <formula>AND(#REF!-#REF!&gt;500,(#REF!-#REF!)/#REF!&gt;10%)</formula>
    </cfRule>
    <cfRule type="expression" dxfId="6" priority="14">
      <formula>AND(#REF!-#REF!&gt;500,#REF!=0)</formula>
    </cfRule>
  </conditionalFormatting>
  <conditionalFormatting sqref="O25:O34">
    <cfRule type="expression" dxfId="5" priority="38">
      <formula>AND(#REF!-#REF!&lt;-500,(#REF!-#REF!)/#REF!&lt;-10%)</formula>
    </cfRule>
    <cfRule type="expression" dxfId="4" priority="37">
      <formula>AND(#REF!-#REF!&gt;500,(#REF!-#REF!)/#REF!&gt;10%)</formula>
    </cfRule>
    <cfRule type="expression" dxfId="3" priority="36">
      <formula>AND(#REF!-#REF!&gt;500,#REF!=0)</formula>
    </cfRule>
  </conditionalFormatting>
  <conditionalFormatting sqref="AC25:AC34">
    <cfRule type="expression" dxfId="2" priority="13">
      <formula>AND(#REF!-#REF!&lt;-500,(#REF!-#REF!)/#REF!&lt;-10%)</formula>
    </cfRule>
    <cfRule type="expression" dxfId="1" priority="12">
      <formula>AND(#REF!-#REF!&gt;500,(#REF!-#REF!)/#REF!&gt;10%)</formula>
    </cfRule>
    <cfRule type="expression" dxfId="0" priority="11">
      <formula>AND(#REF!-#REF!&gt;500,#REF!=0)</formula>
    </cfRule>
  </conditionalFormatting>
  <conditionalFormatting sqref="AD35">
    <cfRule type="iconSet" priority="8">
      <iconSet iconSet="3Arrows">
        <cfvo type="percent" val="0"/>
        <cfvo type="num" val="0"/>
        <cfvo type="num" val="0"/>
      </iconSet>
    </cfRule>
  </conditionalFormatting>
  <conditionalFormatting sqref="AD46">
    <cfRule type="iconSet" priority="9">
      <iconSet iconSet="3Arrows">
        <cfvo type="percent" val="0"/>
        <cfvo type="num" val="0"/>
        <cfvo type="num" val="0"/>
      </iconSet>
    </cfRule>
  </conditionalFormatting>
  <conditionalFormatting sqref="AD54">
    <cfRule type="iconSet" priority="7">
      <iconSet iconSet="3Arrows">
        <cfvo type="percent" val="0"/>
        <cfvo type="num" val="0"/>
        <cfvo type="num" val="0"/>
      </iconSet>
    </cfRule>
  </conditionalFormatting>
  <conditionalFormatting sqref="AD71">
    <cfRule type="iconSet" priority="6">
      <iconSet iconSet="3Arrows">
        <cfvo type="percent" val="0"/>
        <cfvo type="num" val="0"/>
        <cfvo type="num" val="0"/>
      </iconSet>
    </cfRule>
  </conditionalFormatting>
  <conditionalFormatting sqref="AD73">
    <cfRule type="iconSet" priority="5">
      <iconSet iconSet="3Arrows">
        <cfvo type="percent" val="0"/>
        <cfvo type="num" val="0"/>
        <cfvo type="num" val="0"/>
      </iconSet>
    </cfRule>
  </conditionalFormatting>
  <conditionalFormatting sqref="AD81">
    <cfRule type="iconSet" priority="4">
      <iconSet iconSet="3Arrows">
        <cfvo type="percent" val="0"/>
        <cfvo type="num" val="0"/>
        <cfvo type="num" val="0"/>
      </iconSet>
    </cfRule>
  </conditionalFormatting>
  <conditionalFormatting sqref="AD89">
    <cfRule type="iconSet" priority="3">
      <iconSet iconSet="3Arrows">
        <cfvo type="percent" val="0"/>
        <cfvo type="num" val="0"/>
        <cfvo type="num" val="0"/>
      </iconSet>
    </cfRule>
  </conditionalFormatting>
  <conditionalFormatting sqref="AD91">
    <cfRule type="iconSet" priority="2">
      <iconSet iconSet="3Arrows">
        <cfvo type="percent" val="0"/>
        <cfvo type="num" val="0"/>
        <cfvo type="num" val="0"/>
      </iconSet>
    </cfRule>
  </conditionalFormatting>
  <conditionalFormatting sqref="AD93">
    <cfRule type="iconSet" priority="1">
      <iconSet iconSet="3Arrows">
        <cfvo type="percent" val="0"/>
        <cfvo type="num" val="0"/>
        <cfvo type="num" val="0"/>
      </iconSet>
    </cfRule>
  </conditionalFormatting>
  <conditionalFormatting sqref="AE81">
    <cfRule type="iconSet" priority="10">
      <iconSet iconSet="3Arrows">
        <cfvo type="percent" val="0"/>
        <cfvo type="percent" val="33"/>
        <cfvo type="percent" val="67"/>
      </iconSet>
    </cfRule>
  </conditionalFormatting>
  <dataValidations count="2">
    <dataValidation type="list" allowBlank="1" showInputMessage="1" showErrorMessage="1" sqref="E14 G14 I14 K14 M14 O14 Q14 S14 U14 W14" xr:uid="{A50DC7D3-7E26-4B22-959E-5CC6DE66E716}">
      <formula1>"Functie-niveau,MBO,HBO,WO"</formula1>
    </dataValidation>
    <dataValidation type="list" allowBlank="1" showInputMessage="1" showErrorMessage="1" sqref="E17 G17 I17 K17 M17 O17 Q17 S17 U17 W17" xr:uid="{66A41CA4-22A8-448B-BDC0-DB0455F55914}">
      <formula1>"Geen BTW,BTW"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fbeelding xmlns="f011d186-364f-4220-89ed-173ad59e9600" xsi:nil="true"/>
    <lcf76f155ced4ddcb4097134ff3c332f xmlns="f011d186-364f-4220-89ed-173ad59e9600">
      <Terms xmlns="http://schemas.microsoft.com/office/infopath/2007/PartnerControls"/>
    </lcf76f155ced4ddcb4097134ff3c332f>
    <TaxCatchAll xmlns="9cbfc901-16b7-4f73-8139-d8bcc42824e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BE5B341E3B704880DAE4099C55C00A" ma:contentTypeVersion="16" ma:contentTypeDescription="Een nieuw document maken." ma:contentTypeScope="" ma:versionID="b13c59982d69ad1dc016753f82ed422d">
  <xsd:schema xmlns:xsd="http://www.w3.org/2001/XMLSchema" xmlns:xs="http://www.w3.org/2001/XMLSchema" xmlns:p="http://schemas.microsoft.com/office/2006/metadata/properties" xmlns:ns2="f011d186-364f-4220-89ed-173ad59e9600" xmlns:ns3="9cbfc901-16b7-4f73-8139-d8bcc42824ea" targetNamespace="http://schemas.microsoft.com/office/2006/metadata/properties" ma:root="true" ma:fieldsID="60f99f5bf2beafdd6bd684e9d7fd3e0a" ns2:_="" ns3:_="">
    <xsd:import namespace="f011d186-364f-4220-89ed-173ad59e9600"/>
    <xsd:import namespace="9cbfc901-16b7-4f73-8139-d8bcc42824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Afbeeld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1d186-364f-4220-89ed-173ad59e9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4983774e-c9c0-4148-8baf-3e848fe304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fbeelding" ma:index="23" nillable="true" ma:displayName="Afbeelding" ma:description="Afbeelding" ma:format="Thumbnail" ma:internalName="Afbeelding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bfc901-16b7-4f73-8139-d8bcc42824e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4fbc5d7-43f0-453e-ac41-d33f5ac026e6}" ma:internalName="TaxCatchAll" ma:showField="CatchAllData" ma:web="9cbfc901-16b7-4f73-8139-d8bcc42824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CEECF4-702C-44FD-B3C3-378CC7A56189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9cbfc901-16b7-4f73-8139-d8bcc42824ea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011d186-364f-4220-89ed-173ad59e9600"/>
  </ds:schemaRefs>
</ds:datastoreItem>
</file>

<file path=customXml/itemProps2.xml><?xml version="1.0" encoding="utf-8"?>
<ds:datastoreItem xmlns:ds="http://schemas.openxmlformats.org/officeDocument/2006/customXml" ds:itemID="{1B4A873A-FE96-4B32-84C8-F0583CA4B9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9C247F-EF5D-40F2-9597-5D5E49CA00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11d186-364f-4220-89ed-173ad59e9600"/>
    <ds:schemaRef ds:uri="9cbfc901-16b7-4f73-8139-d8bcc42824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ec39e8-aec4-4585-9457-4b7f7d82af96}" enabled="0" method="" siteId="{f3ec39e8-aec4-4585-9457-4b7f7d82af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Totaaloverzicht</vt:lpstr>
      <vt:lpstr>Activiteitenbegroting 2026</vt:lpstr>
      <vt:lpstr>Activiteitenbegroting 2027</vt:lpstr>
      <vt:lpstr>Activiteitenbegroting 2028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de Boer</dc:creator>
  <cp:keywords/>
  <dc:description/>
  <cp:lastModifiedBy>Heinz Faber</cp:lastModifiedBy>
  <cp:revision/>
  <cp:lastPrinted>2026-01-19T15:24:41Z</cp:lastPrinted>
  <dcterms:created xsi:type="dcterms:W3CDTF">2023-06-15T07:46:42Z</dcterms:created>
  <dcterms:modified xsi:type="dcterms:W3CDTF">2026-05-22T06:03:17Z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0x01010091BE5B341E3B704880DAE4099C55C00A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