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https://gemehv-my.sharepoint.com/personal/m_meijs_eindhoven_nl/Documents/Documenten/"/>
    </mc:Choice>
  </mc:AlternateContent>
  <xr:revisionPtr revIDLastSave="0" documentId="8_{8AFEA706-F5B9-4584-9D91-93FF6B820C1D}" xr6:coauthVersionLast="47" xr6:coauthVersionMax="47" xr10:uidLastSave="{00000000-0000-0000-0000-000000000000}"/>
  <bookViews>
    <workbookView xWindow="33720" yWindow="-120" windowWidth="29040" windowHeight="15840" tabRatio="741" activeTab="4" xr2:uid="{8F3DF018-22F0-4278-906E-0B8472B645EA}"/>
  </bookViews>
  <sheets>
    <sheet name="Korte leeswijzer" sheetId="11" r:id="rId1"/>
    <sheet name="Eigen vermogen" sheetId="6" r:id="rId2"/>
    <sheet name="Activiteitenbegroting 1e jaar" sheetId="1" r:id="rId3"/>
    <sheet name="Activiteitenbegroting 2e jaar" sheetId="7" r:id="rId4"/>
    <sheet name="Activiteitenbegroting 3e jaar"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2" i="8" l="1"/>
  <c r="L31" i="8"/>
  <c r="L30" i="8"/>
  <c r="L29" i="8"/>
  <c r="J32" i="8"/>
  <c r="J31" i="8"/>
  <c r="J30" i="8"/>
  <c r="J29" i="8"/>
  <c r="H32" i="8"/>
  <c r="H31" i="8"/>
  <c r="H30" i="8"/>
  <c r="H29" i="8"/>
  <c r="F32" i="8"/>
  <c r="F31" i="8"/>
  <c r="F30" i="8"/>
  <c r="F29" i="8"/>
  <c r="D32" i="8"/>
  <c r="D31" i="8"/>
  <c r="D30" i="8"/>
  <c r="D29" i="8"/>
  <c r="B32" i="8"/>
  <c r="B31" i="8"/>
  <c r="B30" i="8"/>
  <c r="B29" i="8"/>
  <c r="L32" i="7"/>
  <c r="L31" i="7"/>
  <c r="L30" i="7"/>
  <c r="L29" i="7"/>
  <c r="J32" i="7"/>
  <c r="J31" i="7"/>
  <c r="J30" i="7"/>
  <c r="J29" i="7"/>
  <c r="H32" i="7"/>
  <c r="H31" i="7"/>
  <c r="H30" i="7"/>
  <c r="H29" i="7"/>
  <c r="F32" i="7"/>
  <c r="F31" i="7"/>
  <c r="F30" i="7"/>
  <c r="F29" i="7"/>
  <c r="D32" i="7"/>
  <c r="D31" i="7"/>
  <c r="D30" i="7"/>
  <c r="D29" i="7"/>
  <c r="B32" i="7"/>
  <c r="B31" i="7"/>
  <c r="B30" i="7"/>
  <c r="B29" i="7"/>
  <c r="L32" i="1"/>
  <c r="L31" i="1"/>
  <c r="L30" i="1"/>
  <c r="L29" i="1"/>
  <c r="J32" i="1"/>
  <c r="J31" i="1"/>
  <c r="J30" i="1"/>
  <c r="J29" i="1"/>
  <c r="H32" i="1"/>
  <c r="H31" i="1"/>
  <c r="H30" i="1"/>
  <c r="H29" i="1"/>
  <c r="F32" i="1"/>
  <c r="F31" i="1"/>
  <c r="F30" i="1"/>
  <c r="F29" i="1"/>
  <c r="D32" i="1"/>
  <c r="D31" i="1"/>
  <c r="D30" i="1"/>
  <c r="D29" i="1"/>
  <c r="A41" i="8"/>
  <c r="A42" i="8"/>
  <c r="A43" i="8"/>
  <c r="A44" i="8"/>
  <c r="A45" i="8"/>
  <c r="C9" i="1"/>
  <c r="A71" i="6"/>
  <c r="A70" i="6"/>
  <c r="A69" i="6"/>
  <c r="A68" i="6"/>
  <c r="A67" i="6"/>
  <c r="A66" i="6"/>
  <c r="A65" i="6"/>
  <c r="A64" i="6"/>
  <c r="A63" i="6"/>
  <c r="D46" i="8" l="1"/>
  <c r="D46" i="7"/>
  <c r="D46" i="1"/>
  <c r="M33" i="8"/>
  <c r="K33" i="8"/>
  <c r="I33" i="8"/>
  <c r="G33" i="8"/>
  <c r="E33" i="8"/>
  <c r="C33" i="8"/>
  <c r="M20" i="8"/>
  <c r="M24" i="8" s="1"/>
  <c r="K20" i="8"/>
  <c r="J23" i="8" s="1"/>
  <c r="I20" i="8"/>
  <c r="H23" i="8" s="1"/>
  <c r="G20" i="8"/>
  <c r="F22" i="8" s="1"/>
  <c r="E20" i="8"/>
  <c r="D23" i="8" s="1"/>
  <c r="C20" i="8"/>
  <c r="B23" i="8" s="1"/>
  <c r="L19" i="8"/>
  <c r="J19" i="8"/>
  <c r="H19" i="8"/>
  <c r="F19" i="8"/>
  <c r="D19" i="8"/>
  <c r="B19" i="8"/>
  <c r="L18" i="8"/>
  <c r="J18" i="8"/>
  <c r="H18" i="8"/>
  <c r="F18" i="8"/>
  <c r="D18" i="8"/>
  <c r="B18" i="8"/>
  <c r="L17" i="8"/>
  <c r="J17" i="8"/>
  <c r="H17" i="8"/>
  <c r="F17" i="8"/>
  <c r="D17" i="8"/>
  <c r="B17" i="8"/>
  <c r="M33" i="7"/>
  <c r="K33" i="7"/>
  <c r="I33" i="7"/>
  <c r="G33" i="7"/>
  <c r="E33" i="7"/>
  <c r="C33" i="7"/>
  <c r="M20" i="7"/>
  <c r="L23" i="7" s="1"/>
  <c r="K20" i="7"/>
  <c r="J23" i="7" s="1"/>
  <c r="I20" i="7"/>
  <c r="H22" i="7" s="1"/>
  <c r="G20" i="7"/>
  <c r="F22" i="7" s="1"/>
  <c r="E20" i="7"/>
  <c r="D22" i="7" s="1"/>
  <c r="C20" i="7"/>
  <c r="B22" i="7" s="1"/>
  <c r="L19" i="7"/>
  <c r="J19" i="7"/>
  <c r="H19" i="7"/>
  <c r="F19" i="7"/>
  <c r="D19" i="7"/>
  <c r="B19" i="7"/>
  <c r="L18" i="7"/>
  <c r="J18" i="7"/>
  <c r="H18" i="7"/>
  <c r="F18" i="7"/>
  <c r="D18" i="7"/>
  <c r="B18" i="7"/>
  <c r="L17" i="7"/>
  <c r="J17" i="7"/>
  <c r="H17" i="7"/>
  <c r="F17" i="7"/>
  <c r="D17" i="7"/>
  <c r="B17" i="7"/>
  <c r="A40" i="8"/>
  <c r="A45" i="7"/>
  <c r="A44" i="7"/>
  <c r="A43" i="7"/>
  <c r="A42" i="7"/>
  <c r="A41" i="7"/>
  <c r="A40" i="7"/>
  <c r="A45" i="1"/>
  <c r="A44" i="1"/>
  <c r="L19" i="1"/>
  <c r="L18" i="1"/>
  <c r="L17" i="1"/>
  <c r="J19" i="1"/>
  <c r="J18" i="1"/>
  <c r="J17" i="1"/>
  <c r="H19" i="1"/>
  <c r="H18" i="1"/>
  <c r="H17" i="1"/>
  <c r="F19" i="1"/>
  <c r="F18" i="1"/>
  <c r="F17" i="1"/>
  <c r="D19" i="1"/>
  <c r="D18" i="1"/>
  <c r="D17" i="1"/>
  <c r="B19" i="1"/>
  <c r="B18" i="1"/>
  <c r="B17" i="1"/>
  <c r="M33" i="1"/>
  <c r="M20" i="1"/>
  <c r="M24" i="1" s="1"/>
  <c r="L23" i="8" l="1"/>
  <c r="I24" i="8"/>
  <c r="I26" i="8" s="1"/>
  <c r="H22" i="8"/>
  <c r="L22" i="7"/>
  <c r="J22" i="7"/>
  <c r="L23" i="1"/>
  <c r="M26" i="1"/>
  <c r="M35" i="1" s="1"/>
  <c r="C24" i="8"/>
  <c r="G24" i="8"/>
  <c r="M26" i="8"/>
  <c r="M35" i="8" s="1"/>
  <c r="E45" i="8" s="1"/>
  <c r="F45" i="8" s="1"/>
  <c r="B22" i="8"/>
  <c r="B23" i="7"/>
  <c r="D23" i="7"/>
  <c r="E24" i="7"/>
  <c r="C24" i="7"/>
  <c r="J22" i="8"/>
  <c r="L22" i="8"/>
  <c r="E24" i="8"/>
  <c r="K24" i="8"/>
  <c r="D22" i="8"/>
  <c r="F23" i="8"/>
  <c r="I24" i="7"/>
  <c r="F23" i="7"/>
  <c r="K24" i="7"/>
  <c r="G24" i="7"/>
  <c r="H23" i="7"/>
  <c r="M24" i="7"/>
  <c r="L22" i="1"/>
  <c r="I35" i="8" l="1"/>
  <c r="E43" i="8" s="1"/>
  <c r="K26" i="8"/>
  <c r="E26" i="8"/>
  <c r="C26" i="8"/>
  <c r="G26" i="8"/>
  <c r="E26" i="7"/>
  <c r="E35" i="7" s="1"/>
  <c r="E41" i="7" s="1"/>
  <c r="M26" i="7"/>
  <c r="G26" i="7"/>
  <c r="C26" i="7"/>
  <c r="C35" i="7" s="1"/>
  <c r="E40" i="7" s="1"/>
  <c r="K26" i="7"/>
  <c r="I26" i="7"/>
  <c r="E45" i="1"/>
  <c r="F45" i="1" s="1"/>
  <c r="M35" i="7" l="1"/>
  <c r="E35" i="8"/>
  <c r="E41" i="8" s="1"/>
  <c r="K35" i="7"/>
  <c r="E44" i="7" s="1"/>
  <c r="G35" i="7"/>
  <c r="E42" i="7" s="1"/>
  <c r="I35" i="7"/>
  <c r="E43" i="7" s="1"/>
  <c r="K35" i="8"/>
  <c r="E44" i="8" s="1"/>
  <c r="G35" i="8"/>
  <c r="E42" i="8" s="1"/>
  <c r="C35" i="8"/>
  <c r="E40" i="8" s="1"/>
  <c r="E45" i="7"/>
  <c r="F45" i="7" s="1"/>
  <c r="F38" i="1" l="1"/>
  <c r="A43" i="1"/>
  <c r="A42" i="1"/>
  <c r="A41" i="1"/>
  <c r="A40" i="1"/>
  <c r="K33" i="1"/>
  <c r="I33" i="1"/>
  <c r="K20" i="1"/>
  <c r="I20" i="1"/>
  <c r="F84" i="1"/>
  <c r="F86" i="1" s="1"/>
  <c r="F69" i="1"/>
  <c r="G33" i="1"/>
  <c r="E33" i="1"/>
  <c r="C33" i="1"/>
  <c r="G20" i="1"/>
  <c r="E20" i="1"/>
  <c r="C20" i="1"/>
  <c r="C39" i="6"/>
  <c r="C56" i="6"/>
  <c r="F84" i="8"/>
  <c r="F86" i="8" s="1"/>
  <c r="F69" i="8"/>
  <c r="C24" i="1" l="1"/>
  <c r="C26" i="1" s="1"/>
  <c r="B22" i="1"/>
  <c r="B23" i="1"/>
  <c r="E24" i="1"/>
  <c r="D23" i="1"/>
  <c r="D22" i="1"/>
  <c r="G24" i="1"/>
  <c r="F23" i="1"/>
  <c r="F22" i="1"/>
  <c r="I24" i="1"/>
  <c r="H23" i="1"/>
  <c r="H22" i="1"/>
  <c r="K24" i="1"/>
  <c r="J22" i="1"/>
  <c r="J23" i="1"/>
  <c r="F44" i="8"/>
  <c r="F43" i="7"/>
  <c r="F43" i="8"/>
  <c r="F44" i="7"/>
  <c r="F42" i="8"/>
  <c r="F84" i="7"/>
  <c r="F86" i="7" s="1"/>
  <c r="F69" i="7"/>
  <c r="C35" i="1" l="1"/>
  <c r="B30" i="1"/>
  <c r="B32" i="1"/>
  <c r="B31" i="1"/>
  <c r="B29" i="1"/>
  <c r="G26" i="1"/>
  <c r="E26" i="1"/>
  <c r="I26" i="1"/>
  <c r="I35" i="1" s="1"/>
  <c r="E43" i="1" s="1"/>
  <c r="F43" i="1" s="1"/>
  <c r="K26" i="1"/>
  <c r="F41" i="8"/>
  <c r="F40" i="8"/>
  <c r="F46" i="8" s="1"/>
  <c r="F71" i="8" s="1"/>
  <c r="F42" i="7"/>
  <c r="F41" i="7"/>
  <c r="K35" i="1" l="1"/>
  <c r="E44" i="1" s="1"/>
  <c r="F44" i="1" s="1"/>
  <c r="G35" i="1"/>
  <c r="E42" i="1" s="1"/>
  <c r="F42" i="1" s="1"/>
  <c r="E35" i="1"/>
  <c r="E41" i="1" s="1"/>
  <c r="F41" i="1" s="1"/>
  <c r="E40" i="1"/>
  <c r="F40" i="1" s="1"/>
  <c r="F88" i="8"/>
  <c r="F46" i="1" l="1"/>
  <c r="F40" i="7"/>
  <c r="C19" i="6"/>
  <c r="C21" i="6" s="1"/>
  <c r="C59" i="6" s="1"/>
  <c r="B9" i="7"/>
  <c r="B9" i="8"/>
  <c r="G76" i="8" l="1"/>
  <c r="G79" i="8"/>
  <c r="G75" i="8"/>
  <c r="A75" i="8" s="1"/>
  <c r="G78" i="8"/>
  <c r="G80" i="8"/>
  <c r="G77" i="8"/>
  <c r="G75" i="7"/>
  <c r="A75" i="7" s="1"/>
  <c r="G76" i="7"/>
  <c r="A76" i="7" s="1"/>
  <c r="A76" i="8" s="1"/>
  <c r="G79" i="7"/>
  <c r="A79" i="7" s="1"/>
  <c r="A79" i="8" s="1"/>
  <c r="G78" i="7"/>
  <c r="A78" i="7" s="1"/>
  <c r="G77" i="7"/>
  <c r="A77" i="7" s="1"/>
  <c r="G58" i="8"/>
  <c r="A58" i="8" s="1"/>
  <c r="G60" i="8"/>
  <c r="A60" i="8" s="1"/>
  <c r="G61" i="8"/>
  <c r="A61" i="8" s="1"/>
  <c r="G57" i="8"/>
  <c r="A57" i="8" s="1"/>
  <c r="G59" i="8"/>
  <c r="A59" i="8" s="1"/>
  <c r="G62" i="8"/>
  <c r="G60" i="7"/>
  <c r="A60" i="7" s="1"/>
  <c r="G53" i="7"/>
  <c r="A53" i="7" s="1"/>
  <c r="G59" i="7"/>
  <c r="A59" i="7" s="1"/>
  <c r="G58" i="7"/>
  <c r="A58" i="7" s="1"/>
  <c r="G57" i="7"/>
  <c r="A57" i="7" s="1"/>
  <c r="G54" i="7"/>
  <c r="A54" i="7" s="1"/>
  <c r="A54" i="8" s="1"/>
  <c r="G56" i="7"/>
  <c r="A56" i="7" s="1"/>
  <c r="A56" i="8" s="1"/>
  <c r="G55" i="7"/>
  <c r="A55" i="7" s="1"/>
  <c r="F71" i="1"/>
  <c r="F88" i="1" s="1"/>
  <c r="G45" i="8"/>
  <c r="B11" i="7"/>
  <c r="G38" i="7" s="1"/>
  <c r="G45" i="7"/>
  <c r="F46" i="7"/>
  <c r="C9" i="8"/>
  <c r="C9" i="7"/>
  <c r="G43" i="8"/>
  <c r="G44" i="8"/>
  <c r="G42" i="8"/>
  <c r="G42" i="7"/>
  <c r="G41" i="7"/>
  <c r="G43" i="7"/>
  <c r="G44" i="7"/>
  <c r="G53" i="8"/>
  <c r="A53" i="8" s="1"/>
  <c r="G83" i="7"/>
  <c r="A83" i="7" s="1"/>
  <c r="G65" i="7"/>
  <c r="A65" i="7" s="1"/>
  <c r="G51" i="7"/>
  <c r="A51" i="7" s="1"/>
  <c r="G67" i="7"/>
  <c r="A67" i="7" s="1"/>
  <c r="G52" i="7"/>
  <c r="A52" i="7" s="1"/>
  <c r="G82" i="7"/>
  <c r="A82" i="7" s="1"/>
  <c r="G64" i="7"/>
  <c r="A64" i="7" s="1"/>
  <c r="G50" i="7"/>
  <c r="A50" i="7" s="1"/>
  <c r="G40" i="7"/>
  <c r="G81" i="7"/>
  <c r="A81" i="7" s="1"/>
  <c r="G63" i="7"/>
  <c r="A63" i="7" s="1"/>
  <c r="A63" i="8" s="1"/>
  <c r="G49" i="7"/>
  <c r="A49" i="7" s="1"/>
  <c r="G62" i="7"/>
  <c r="A62" i="7" s="1"/>
  <c r="A62" i="8" s="1"/>
  <c r="G80" i="7"/>
  <c r="A80" i="7" s="1"/>
  <c r="A80" i="8" s="1"/>
  <c r="G74" i="7"/>
  <c r="A74" i="7" s="1"/>
  <c r="G61" i="7"/>
  <c r="A61" i="7" s="1"/>
  <c r="G68" i="7"/>
  <c r="A68" i="7" s="1"/>
  <c r="G66" i="7"/>
  <c r="A66" i="7" s="1"/>
  <c r="G54" i="8"/>
  <c r="G41" i="8"/>
  <c r="G65" i="8"/>
  <c r="A65" i="8" s="1"/>
  <c r="G83" i="8"/>
  <c r="A83" i="8" s="1"/>
  <c r="G64" i="8"/>
  <c r="G51" i="8"/>
  <c r="A51" i="8" s="1"/>
  <c r="G40" i="8"/>
  <c r="G63" i="8"/>
  <c r="G67" i="8"/>
  <c r="A67" i="8" s="1"/>
  <c r="G66" i="8"/>
  <c r="A66" i="8" s="1"/>
  <c r="G82" i="8"/>
  <c r="A82" i="8" s="1"/>
  <c r="G56" i="8"/>
  <c r="G68" i="8"/>
  <c r="A68" i="8" s="1"/>
  <c r="G74" i="8"/>
  <c r="A74" i="8" s="1"/>
  <c r="G49" i="8"/>
  <c r="A49" i="8" s="1"/>
  <c r="G50" i="8"/>
  <c r="A50" i="8" s="1"/>
  <c r="G52" i="8"/>
  <c r="A52" i="8" s="1"/>
  <c r="G81" i="8"/>
  <c r="A81" i="8" s="1"/>
  <c r="G55" i="8"/>
  <c r="A64" i="8" l="1"/>
  <c r="A77" i="8"/>
  <c r="A78" i="8"/>
  <c r="A55" i="8"/>
  <c r="F71" i="7"/>
  <c r="F88" i="7" s="1"/>
  <c r="B11" i="8"/>
  <c r="F38" i="8" s="1"/>
  <c r="F38" i="7"/>
  <c r="G46" i="8"/>
  <c r="G46" i="7"/>
  <c r="G69" i="8"/>
  <c r="G69" i="7"/>
  <c r="G84" i="7"/>
  <c r="G86" i="7" s="1"/>
  <c r="G84" i="8"/>
  <c r="G86" i="8" s="1"/>
  <c r="G71" i="7" l="1"/>
  <c r="G88" i="7" s="1"/>
  <c r="G71" i="8"/>
  <c r="G88" i="8" s="1"/>
  <c r="G38" i="8"/>
</calcChain>
</file>

<file path=xl/sharedStrings.xml><?xml version="1.0" encoding="utf-8"?>
<sst xmlns="http://schemas.openxmlformats.org/spreadsheetml/2006/main" count="311" uniqueCount="113">
  <si>
    <t>Totaal Activiteitenkosten</t>
  </si>
  <si>
    <t xml:space="preserve">De uitkomst van de berekening dient als bijlage bij de subsidie-aanvraag te worden gevoegd. </t>
  </si>
  <si>
    <t xml:space="preserve"> </t>
  </si>
  <si>
    <t>Vakjes met deze kleur mogen gewijzigd worden.</t>
  </si>
  <si>
    <t>Eigen vermogen</t>
  </si>
  <si>
    <t>Bestemmingsreserves</t>
  </si>
  <si>
    <t>Bestemmingsreserve 1:</t>
  </si>
  <si>
    <t>Bestemmingsreserve 2:</t>
  </si>
  <si>
    <t>Bestemmingsreserve 3:</t>
  </si>
  <si>
    <t>Bestemmingsreserve 4:</t>
  </si>
  <si>
    <t>Bestemmingsreserve 5:</t>
  </si>
  <si>
    <t>Totaal Bestemmingsreserves</t>
  </si>
  <si>
    <t>Liquide middelen (banksaldi en kasgelden)</t>
  </si>
  <si>
    <t>Bankrekening 1:</t>
  </si>
  <si>
    <t>Bankrekening 2:</t>
  </si>
  <si>
    <t>Bankrekening 3:</t>
  </si>
  <si>
    <t>Bankrekening 4:</t>
  </si>
  <si>
    <t>Kasgelden (totaal)</t>
  </si>
  <si>
    <t>Totaal liquide middelen</t>
  </si>
  <si>
    <t>Totaal vrij beschikbaar vermogen</t>
  </si>
  <si>
    <t>Doel van de bestemmingsreserve</t>
  </si>
  <si>
    <t>Beschrijving van aanpak en planning in tijd</t>
  </si>
  <si>
    <t>Naam (Zelf omschrijven)</t>
  </si>
  <si>
    <t>Naam bankrekening (Zelf omschrijven)</t>
  </si>
  <si>
    <t>Benaming (Zelf omschrijven)</t>
  </si>
  <si>
    <t>Overig</t>
  </si>
  <si>
    <t>Het Eigen Vermogen of Liquide middelen en Bestemmingsreserves worden opgegeven per 31 december van het jaar voorafgaand aan het jaar waarin de aanvraag wordt gedaan.</t>
  </si>
  <si>
    <t>Bestemmingsreserves: De bestemmingsreserves moeten onderbouwd zijn (waarom is deze gevormd) en er moet een plan van aanpak aanwezig zijn (uitvoering en planning in tijd, wanneer en hoe). Deze moeten hieronder kort worden toegelicht. Zijn er geen bestemmingsreserves dan vult u niets in.</t>
  </si>
  <si>
    <t>Totaal Eigen Vermogen inclusief bestemmingsreserves</t>
  </si>
  <si>
    <t>Totaal bestemmingsreserves</t>
  </si>
  <si>
    <t xml:space="preserve">Resultaten voorgaande jaren (algemene reserve) </t>
  </si>
  <si>
    <t>* Vrijwaring / Voorbehoud</t>
  </si>
  <si>
    <t>Het aanvragen van subsidie doet u via de website.</t>
  </si>
  <si>
    <t>Voorbeeld: De aanvraag voor 2025 wordt in 2024 ingediend, dan gaat het om de stand van het Eigen Vermogen of Liquide middelen en de bestemmingsreserves van 31 december 2023.</t>
  </si>
  <si>
    <r>
      <t xml:space="preserve">Liquide middelen: Deze alleen invullen als er </t>
    </r>
    <r>
      <rPr>
        <b/>
        <sz val="14"/>
        <color theme="1"/>
        <rFont val="Arial"/>
        <family val="2"/>
      </rPr>
      <t>GEEN</t>
    </r>
    <r>
      <rPr>
        <b/>
        <sz val="10"/>
        <color theme="1"/>
        <rFont val="Arial"/>
        <family val="2"/>
      </rPr>
      <t xml:space="preserve"> balans aanwezig is.</t>
    </r>
  </si>
  <si>
    <t>Voor hoeveel jaar vraagt u subsidie aan?</t>
  </si>
  <si>
    <t>Directe personele kosten</t>
  </si>
  <si>
    <t>Aantal uren</t>
  </si>
  <si>
    <t>Uurtarief</t>
  </si>
  <si>
    <t>Totaal Directe personele kosten</t>
  </si>
  <si>
    <t>Percentage</t>
  </si>
  <si>
    <r>
      <t xml:space="preserve">Directe salariskosten </t>
    </r>
    <r>
      <rPr>
        <b/>
        <u/>
        <sz val="12"/>
        <color theme="1"/>
        <rFont val="Arial"/>
        <family val="2"/>
      </rPr>
      <t>(per uur)</t>
    </r>
  </si>
  <si>
    <r>
      <t xml:space="preserve">Indirecte kosten </t>
    </r>
    <r>
      <rPr>
        <b/>
        <u/>
        <sz val="12"/>
        <color theme="1"/>
        <rFont val="Arial"/>
        <family val="2"/>
      </rPr>
      <t>(per uur)</t>
    </r>
  </si>
  <si>
    <r>
      <t xml:space="preserve">Opslag </t>
    </r>
    <r>
      <rPr>
        <b/>
        <u/>
        <sz val="10"/>
        <color theme="1"/>
        <rFont val="Arial"/>
        <family val="2"/>
      </rPr>
      <t>uurloon</t>
    </r>
    <r>
      <rPr>
        <sz val="10"/>
        <color theme="1"/>
        <rFont val="Arial"/>
        <family val="2"/>
      </rPr>
      <t xml:space="preserve"> sociale lasten, incl. pensioenlasten; vul het bedrag in (percentage wordt automatisch berekend)</t>
    </r>
  </si>
  <si>
    <r>
      <t xml:space="preserve">Opslag </t>
    </r>
    <r>
      <rPr>
        <b/>
        <u/>
        <sz val="10"/>
        <color theme="1"/>
        <rFont val="Arial"/>
        <family val="2"/>
      </rPr>
      <t>uurloon</t>
    </r>
    <r>
      <rPr>
        <sz val="10"/>
        <color theme="1"/>
        <rFont val="Arial"/>
        <family val="2"/>
      </rPr>
      <t xml:space="preserve"> overige personele kosten; vul het bedrag in (percentage wordt automatisch berekend)</t>
    </r>
  </si>
  <si>
    <r>
      <t xml:space="preserve">Opslag overhead en overige kosten; vul het bedrag in </t>
    </r>
    <r>
      <rPr>
        <b/>
        <u/>
        <sz val="10"/>
        <color theme="1"/>
        <rFont val="Arial"/>
        <family val="2"/>
      </rPr>
      <t>per uur</t>
    </r>
    <r>
      <rPr>
        <sz val="10"/>
        <color theme="1"/>
        <rFont val="Arial"/>
        <family val="2"/>
      </rPr>
      <t xml:space="preserve"> (percentage wordt automatisch berekend)</t>
    </r>
  </si>
  <si>
    <t>Totaal indirecte salariskosten</t>
  </si>
  <si>
    <t>Totaal directe salariskosten, inclusief toeslagen</t>
  </si>
  <si>
    <t>Totaal salariskosten inclusief opslag sociale lasten en pensioenlasten</t>
  </si>
  <si>
    <t>Totaal tarief gebruikt in aanvraag subsidie</t>
  </si>
  <si>
    <t>Functie 1; geef kort functie-benaming aan</t>
  </si>
  <si>
    <t>Functie 2; geef kort functie-benaming aan</t>
  </si>
  <si>
    <t>Functie 3; geef kort functie-benaming aan</t>
  </si>
  <si>
    <t>Schaal; Trede</t>
  </si>
  <si>
    <t>Berekening van het (aan te vragen) subsidiebedrag</t>
  </si>
  <si>
    <t>Kosten</t>
  </si>
  <si>
    <t>Inkomsten</t>
  </si>
  <si>
    <t>TOTAAL BEDRAG VAN DEZE SUBSIDIEAANVRAAG</t>
  </si>
  <si>
    <t>TOTAAL KOSTEN</t>
  </si>
  <si>
    <t>Alleen vakjes met deze kleur kunnen gewijzigd worden. Vraag met RODE antwoordvakje beantwoorden.</t>
  </si>
  <si>
    <t>Geef hier de CAO aan. (de schaal en trede voor het gemiddelde uurloon per functie hiernaast invullen)</t>
  </si>
  <si>
    <t xml:space="preserve">Alleen vakjes met deze kleur kunnen gewijzigd worden. </t>
  </si>
  <si>
    <t>Stichting of Verenigingskapitaal of aandelenkapitaal</t>
  </si>
  <si>
    <t>Bankrekening 5:</t>
  </si>
  <si>
    <t>Bankrekening 6:</t>
  </si>
  <si>
    <t>Bankrekening 7:</t>
  </si>
  <si>
    <t>Bankrekening 8:</t>
  </si>
  <si>
    <t>Bankrekening 9:</t>
  </si>
  <si>
    <t>Bestemmingsreserve 6:</t>
  </si>
  <si>
    <t>Bestemmingsreserve 7:</t>
  </si>
  <si>
    <t>Bestemmingsreserve 8:</t>
  </si>
  <si>
    <t>Bestemmingsreserve 9:</t>
  </si>
  <si>
    <t>Bruto uurloon van de schaal en trede</t>
  </si>
  <si>
    <r>
      <t xml:space="preserve">Omschrijving van mogelijke toeslag op direct </t>
    </r>
    <r>
      <rPr>
        <b/>
        <u/>
        <sz val="10"/>
        <color theme="1"/>
        <rFont val="Arial"/>
        <family val="2"/>
      </rPr>
      <t>uurloon</t>
    </r>
    <r>
      <rPr>
        <sz val="10"/>
        <color theme="1"/>
        <rFont val="Arial"/>
        <family val="2"/>
      </rPr>
      <t xml:space="preserve"> en vul het bedrag in (percentage wordt automatisch berekend)</t>
    </r>
  </si>
  <si>
    <t>Directe personele kosten (directe uren voor de activiteit)</t>
  </si>
  <si>
    <r>
      <t xml:space="preserve">Omschrijf de overige toeslag die niet in de opslag overhead is opgenomen en vul het bedrag in </t>
    </r>
    <r>
      <rPr>
        <b/>
        <u/>
        <sz val="10"/>
        <color theme="1"/>
        <rFont val="Arial"/>
        <family val="2"/>
      </rPr>
      <t>per uur</t>
    </r>
    <r>
      <rPr>
        <sz val="10"/>
        <color theme="1"/>
        <rFont val="Arial"/>
        <family val="2"/>
      </rPr>
      <t xml:space="preserve"> (percentage wordt automatisch berekend)</t>
    </r>
  </si>
  <si>
    <t>Functie 4; geef kort functie-benaming aan</t>
  </si>
  <si>
    <t>Functie 5; geef kort functie-benaming aan</t>
  </si>
  <si>
    <t>Kalenderjaar voor het 1e begrotingsjaar (activiteiten):</t>
  </si>
  <si>
    <t>Kalenderjaar voor het 2e begrotingsjaar (activiteiten):</t>
  </si>
  <si>
    <t>Kalenderjaar voor het 3e begrotingsjaar (activiteiten):</t>
  </si>
  <si>
    <t>Omschrijf hier de aard en de bron van de inkomsten, zoals algemene inkomsten, inkomsten van sponsors of ander inkomsten zoals andere subsidies of confinanciering</t>
  </si>
  <si>
    <t>TOTAAL INKOMSTEN</t>
  </si>
  <si>
    <t>Inkomsten - cofinanciering - sponsorgelden, overige subsidies</t>
  </si>
  <si>
    <t>Totaal Inkomsten - cofinanciering - sponsorgelden - overige subsidies</t>
  </si>
  <si>
    <t>Als 1 of meer onderdelen geel kleuren dan hieronder een korte toelichting geven</t>
  </si>
  <si>
    <t>Functie 6; geef kort functie-benaming aan</t>
  </si>
  <si>
    <t xml:space="preserve">Vul het productiviteitspercentage in (dit is het percentage full-time in te zetten uren, gecorrigeerd voor ziekte, vakantie &amp; verlof, feestdagen, studie etc gdeeld door 1 full-time dienstverband (meestal 36 uur x 52 weken = 1.872 uur per jaar). </t>
  </si>
  <si>
    <t>Eigen Vermogen: Deze alleen invullen als het eigen vermogen word bepaald door middel van het opstellen van een balans. Is er geen balans opgemaakt dan gelden de liquide middelen.</t>
  </si>
  <si>
    <t>Berekening uurtarief</t>
  </si>
  <si>
    <t>De berekening is uitsluitend bedoeld voor het onderbouwen en berekenen van het aan te vragen subsidiebedrag, op basis van de Subsidieregeling Preventie Infrastructuur IZA Eindhoven - de Kempen.</t>
  </si>
  <si>
    <t>Aan de uitkomsten van de berekening kunnen geen rechten worden ontleend. Hoewel de berekeningstool met grote zorg is ontwikkeld, wordt geen enkele aansprakelijkheid voor eventuele fouten aanvaard.</t>
  </si>
  <si>
    <t>ACTIVITEITENBEGROTING - 1E JAAR</t>
  </si>
  <si>
    <t>ACTIVITEITENBEGROTING - 2E JAAR</t>
  </si>
  <si>
    <t>ACTIVITEITENBEGROTING - 3E JAAR</t>
  </si>
  <si>
    <t xml:space="preserve">Artikel 7 van de subsidieregeling beschrijft welke kosten uitsluitend voor subsidie in aanmerking komen: uitvoerings- en personeelskosten. Specificeer de kosten naar directe en indirecte kosten per activiteit, voor welke kosten subsidie wordt gevraagd en welke kosten op andere wijze worden gefinancierd.   </t>
  </si>
  <si>
    <t>Directe kosten</t>
  </si>
  <si>
    <t>Indirecte kosten</t>
  </si>
  <si>
    <t>* Bij cofinanciering vermelden:</t>
  </si>
  <si>
    <r>
      <t>·</t>
    </r>
    <r>
      <rPr>
        <sz val="7"/>
        <color theme="1"/>
        <rFont val="Times New Roman"/>
        <family val="1"/>
      </rPr>
      <t xml:space="preserve">         </t>
    </r>
    <r>
      <rPr>
        <sz val="10"/>
        <color theme="1"/>
        <rFont val="Calibri"/>
        <family val="2"/>
        <scheme val="minor"/>
      </rPr>
      <t>Soort inkomsten of cofinanciering, bijvoorbeeld subsidies van derden, sponsorgelden, inkomsten via andere wet- en regelgeving, inkomsten via zorgkantoren, etc..</t>
    </r>
  </si>
  <si>
    <r>
      <t>·</t>
    </r>
    <r>
      <rPr>
        <sz val="7"/>
        <color theme="1"/>
        <rFont val="Times New Roman"/>
        <family val="1"/>
      </rPr>
      <t xml:space="preserve">         </t>
    </r>
    <r>
      <rPr>
        <sz val="10"/>
        <color theme="1"/>
        <rFont val="Calibri"/>
        <family val="2"/>
        <scheme val="minor"/>
      </rPr>
      <t xml:space="preserve">Ben je al zeker van deze cofinanciering, is deze subsidie al toegekend? </t>
    </r>
  </si>
  <si>
    <r>
      <t>·</t>
    </r>
    <r>
      <rPr>
        <sz val="7"/>
        <color theme="1"/>
        <rFont val="Times New Roman"/>
        <family val="1"/>
      </rPr>
      <t xml:space="preserve">         </t>
    </r>
    <r>
      <rPr>
        <sz val="10"/>
        <color theme="1"/>
        <rFont val="Calibri"/>
        <family val="2"/>
        <scheme val="minor"/>
      </rPr>
      <t>Wat zijn de consequenties als de opbrengsten uit cofinanciering tegen- of wegvallen?</t>
    </r>
  </si>
  <si>
    <t>Volgens de Algemene subsidieverordening (ASV) van de gemeente Eindhoven, kan de hoogte van het eigen vermogen van invloed zijn op de berekening van het subsidiebedrag (artikel 9 lid 3 f ASV). Dit artikel stelt dat het college de subsidie kan weigeren als u ook zonder subsidie over de benodigde middelen kan beschikken om de kosten van activiteiten te dekken. Tegelijk biedt de Algemene subsidieverordening in artikel 19 lid 2 ASV de mogelijkheid om bestemmingsreserves en voorzieningen te vormen, als dit bij de subsidieaanvraag wordt aangegeven en wordt onderbouwd. Daarom vragen we naar de actuele stand van uw eigen vermogen (algemene reserves plus de bestemmingsreserves).</t>
  </si>
  <si>
    <t>Reserves</t>
  </si>
  <si>
    <t xml:space="preserve">Reserves zijn onderdeel van het eigen vermogen van uw organisatie. Reserves zijn opgebouwd uit (financiële) resultaten uit het verleden, die na afloop van het boekjaar worden verrekend met je eigen vermogen. De algemene reserve zijn middelen die niet voor een specifiek doel opzijgezet zijn. Bij een bestemmingsreserve heeft het bestuur bepaald waaraan het geld, dat na afloop van het boekjaar resteert, zal worden besteed. </t>
  </si>
  <si>
    <t>Korte toelichting m.b.t. "Tabblad Eigen vermogen"</t>
  </si>
  <si>
    <t>Dit format gebruikt u om de begroting en dekkingsplan van de kosten van de activiteiten, waar de subsidie voor wordt aangevraagd te beschrijven. Het dekkingsplan bevat een opgave van bij andere bestuursorganen of private organisaties of personen aangevraagde subsidies of vergoedingen ten behoeve van dezelfde activiteiten, onder vermelding van de stand van zaken daarvan.</t>
  </si>
  <si>
    <t>Directe kosten zijn kosten die rechtstreeks samenhangen met de omvang of het aantal activiteiten van uw aanvraag. Hoe meer activiteiten (bijvoorbeeld individuele trajecten, of groepsbijeenkomsten), des te hoger zijn de directe kosten. Voert u minder activiteiten uit dan gedacht, dan heeft u ook minder directe kosten.</t>
  </si>
  <si>
    <t>Daarnaast willen we graag inzicht in uw totale exploitatiebegroting. Hierdoor krijgen we inzicht in uw indirecte kosten (overhead). Dat zijn kosten die niet direct toe te schrijven zijn aan het uitvoeren van een activiteit, maar die u wel opneemt in uw aanvraag. Denk hierbij aan bijvoorbeeld aan de loonkosten van de directie en accountantskosten.</t>
  </si>
  <si>
    <t>Activiteitenkosten (specificeer per kostensoort)</t>
  </si>
  <si>
    <t>Omschrijf hier kort de aard van de activiteitkosten</t>
  </si>
  <si>
    <t>Korte toelichting m.b.t. Tabblad(en) activiteitenbegroting"</t>
  </si>
  <si>
    <t>Licht kort toe hoe zeker/aannemelijk het is dat de inkomsten worden gerealiseerd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</si>
</sst>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quot;€&quot;* #,##0.00_);_(&quot;€&quot;* \(#,##0.00\);_(&quot;€&quot;* &quot;-&quot;??_);_(@_)"/>
    <numFmt numFmtId="166" formatCode="_ &quot;€&quot;\ * #,##0_ ;_ &quot;€&quot;\ * \-#,##0_ ;_ &quot;€&quot;\ * &quot;-&quot;??_ ;_ @_ "/>
    <numFmt numFmtId="167" formatCode="0.0%"/>
  </numFmts>
  <fonts count="20"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i/>
      <u/>
      <sz val="10"/>
      <color theme="1"/>
      <name val="Arial"/>
      <family val="2"/>
    </font>
    <font>
      <b/>
      <sz val="10"/>
      <color theme="0"/>
      <name val="Arial"/>
      <family val="2"/>
    </font>
    <font>
      <sz val="10"/>
      <color theme="0"/>
      <name val="Verdana"/>
      <family val="2"/>
    </font>
    <font>
      <b/>
      <sz val="12"/>
      <color theme="0"/>
      <name val="Arial"/>
      <family val="2"/>
    </font>
    <font>
      <b/>
      <sz val="12"/>
      <color theme="1"/>
      <name val="Arial"/>
      <family val="2"/>
    </font>
    <font>
      <b/>
      <sz val="22"/>
      <color theme="1"/>
      <name val="Arial"/>
      <family val="2"/>
    </font>
    <font>
      <b/>
      <sz val="14"/>
      <color theme="1"/>
      <name val="Arial"/>
      <family val="2"/>
    </font>
    <font>
      <b/>
      <u/>
      <sz val="12"/>
      <color theme="1"/>
      <name val="Arial"/>
      <family val="2"/>
    </font>
    <font>
      <b/>
      <u/>
      <sz val="10"/>
      <color theme="1"/>
      <name val="Arial"/>
      <family val="2"/>
    </font>
    <font>
      <b/>
      <sz val="20"/>
      <color theme="1"/>
      <name val="Arial"/>
      <family val="2"/>
    </font>
    <font>
      <sz val="10"/>
      <color theme="1"/>
      <name val="Calibri"/>
      <family val="2"/>
      <scheme val="minor"/>
    </font>
    <font>
      <i/>
      <sz val="10"/>
      <color theme="1"/>
      <name val="Calibri"/>
      <family val="2"/>
      <scheme val="minor"/>
    </font>
    <font>
      <sz val="10"/>
      <color theme="1"/>
      <name val="Symbol"/>
      <family val="1"/>
      <charset val="2"/>
    </font>
    <font>
      <sz val="7"/>
      <color theme="1"/>
      <name val="Times New Roman"/>
      <family val="1"/>
    </font>
    <font>
      <u/>
      <sz val="10"/>
      <name val="Calibri"/>
      <family val="2"/>
    </font>
    <font>
      <u/>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rgb="FFE32527"/>
        <bgColor indexed="64"/>
      </patternFill>
    </fill>
    <fill>
      <patternFill patternType="solid">
        <fgColor rgb="FFFFFF00"/>
        <bgColor indexed="64"/>
      </patternFill>
    </fill>
  </fills>
  <borders count="28">
    <border>
      <left/>
      <right/>
      <top/>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rgb="FFC00000"/>
      </left>
      <right/>
      <top style="dotted">
        <color rgb="FFC00000"/>
      </top>
      <bottom/>
      <diagonal/>
    </border>
    <border>
      <left style="dotted">
        <color rgb="FFC00000"/>
      </left>
      <right/>
      <top/>
      <bottom/>
      <diagonal/>
    </border>
    <border>
      <left/>
      <right style="dotted">
        <color rgb="FFC00000"/>
      </right>
      <top style="dotted">
        <color rgb="FFC00000"/>
      </top>
      <bottom/>
      <diagonal/>
    </border>
    <border>
      <left/>
      <right style="dotted">
        <color rgb="FFC00000"/>
      </right>
      <top/>
      <bottom/>
      <diagonal/>
    </border>
    <border>
      <left/>
      <right style="dotted">
        <color rgb="FFC00000"/>
      </right>
      <top style="thin">
        <color auto="1"/>
      </top>
      <bottom style="dashed">
        <color auto="1"/>
      </bottom>
      <diagonal/>
    </border>
    <border>
      <left/>
      <right style="dotted">
        <color rgb="FFC00000"/>
      </right>
      <top style="thin">
        <color indexed="64"/>
      </top>
      <bottom style="double">
        <color indexed="64"/>
      </bottom>
      <diagonal/>
    </border>
    <border>
      <left style="dotted">
        <color rgb="FFC00000"/>
      </left>
      <right/>
      <top style="thin">
        <color indexed="64"/>
      </top>
      <bottom style="double">
        <color indexed="64"/>
      </bottom>
      <diagonal/>
    </border>
    <border>
      <left style="dotted">
        <color rgb="FFC00000"/>
      </left>
      <right/>
      <top style="thin">
        <color auto="1"/>
      </top>
      <bottom style="dashed">
        <color auto="1"/>
      </bottom>
      <diagonal/>
    </border>
    <border>
      <left style="dashed">
        <color auto="1"/>
      </left>
      <right style="thick">
        <color auto="1"/>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thick">
        <color auto="1"/>
      </left>
      <right/>
      <top style="dashed">
        <color auto="1"/>
      </top>
      <bottom style="dashed">
        <color auto="1"/>
      </bottom>
      <diagonal/>
    </border>
  </borders>
  <cellStyleXfs count="6">
    <xf numFmtId="0" fontId="0"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112">
    <xf numFmtId="0" fontId="0" fillId="0" borderId="0" xfId="0"/>
    <xf numFmtId="166" fontId="2" fillId="3" borderId="0" xfId="1" applyNumberFormat="1" applyFont="1" applyFill="1" applyProtection="1">
      <protection locked="0"/>
    </xf>
    <xf numFmtId="0" fontId="0" fillId="0" borderId="0" xfId="0" applyAlignment="1" applyProtection="1">
      <alignment vertical="center"/>
      <protection hidden="1"/>
    </xf>
    <xf numFmtId="0" fontId="0" fillId="0" borderId="0" xfId="0" applyProtection="1">
      <protection hidden="1"/>
    </xf>
    <xf numFmtId="0" fontId="6" fillId="0" borderId="0" xfId="0" applyFont="1" applyProtection="1">
      <protection hidden="1"/>
    </xf>
    <xf numFmtId="0" fontId="3" fillId="0" borderId="0" xfId="0" applyFont="1" applyProtection="1">
      <protection hidden="1"/>
    </xf>
    <xf numFmtId="0" fontId="2" fillId="0" borderId="0" xfId="0" applyFont="1" applyAlignment="1" applyProtection="1">
      <alignment wrapText="1"/>
      <protection hidden="1"/>
    </xf>
    <xf numFmtId="0" fontId="2" fillId="0" borderId="0" xfId="0" applyFont="1" applyProtection="1">
      <protection hidden="1"/>
    </xf>
    <xf numFmtId="0" fontId="2" fillId="3" borderId="0" xfId="0" applyFont="1" applyFill="1" applyProtection="1">
      <protection locked="0"/>
    </xf>
    <xf numFmtId="0" fontId="7" fillId="4" borderId="0" xfId="0" applyFont="1" applyFill="1" applyAlignment="1" applyProtection="1">
      <alignment horizontal="center" vertical="center"/>
      <protection locked="0"/>
    </xf>
    <xf numFmtId="0" fontId="8" fillId="0" borderId="0" xfId="0" applyFont="1" applyAlignment="1" applyProtection="1">
      <alignment vertical="top" wrapText="1"/>
      <protection hidden="1"/>
    </xf>
    <xf numFmtId="0" fontId="2" fillId="0" borderId="0" xfId="0" applyFont="1" applyAlignment="1" applyProtection="1">
      <alignment horizontal="left" vertical="top" wrapText="1"/>
      <protection hidden="1"/>
    </xf>
    <xf numFmtId="0" fontId="4" fillId="0" borderId="0" xfId="0" applyFont="1" applyProtection="1">
      <protection hidden="1"/>
    </xf>
    <xf numFmtId="0" fontId="3" fillId="0" borderId="1" xfId="0" applyFont="1" applyBorder="1" applyProtection="1">
      <protection hidden="1"/>
    </xf>
    <xf numFmtId="166" fontId="2" fillId="0" borderId="1" xfId="1" applyNumberFormat="1" applyFont="1" applyBorder="1" applyProtection="1">
      <protection hidden="1"/>
    </xf>
    <xf numFmtId="166" fontId="2" fillId="0" borderId="0" xfId="1" applyNumberFormat="1" applyFont="1" applyBorder="1" applyProtection="1">
      <protection hidden="1"/>
    </xf>
    <xf numFmtId="166" fontId="2" fillId="0" borderId="0" xfId="1" applyNumberFormat="1" applyFont="1" applyProtection="1">
      <protection hidden="1"/>
    </xf>
    <xf numFmtId="166" fontId="3" fillId="0" borderId="1" xfId="0" applyNumberFormat="1" applyFont="1" applyBorder="1" applyProtection="1">
      <protection hidden="1"/>
    </xf>
    <xf numFmtId="166" fontId="2" fillId="2" borderId="0" xfId="1" applyNumberFormat="1" applyFont="1" applyFill="1" applyProtection="1">
      <protection hidden="1"/>
    </xf>
    <xf numFmtId="0" fontId="2" fillId="0" borderId="2" xfId="0" applyFont="1" applyBorder="1" applyProtection="1">
      <protection hidden="1"/>
    </xf>
    <xf numFmtId="0" fontId="3" fillId="0" borderId="3" xfId="0" applyFont="1" applyBorder="1" applyAlignment="1" applyProtection="1">
      <alignment wrapText="1"/>
      <protection hidden="1"/>
    </xf>
    <xf numFmtId="0" fontId="3" fillId="0" borderId="3" xfId="0" applyFont="1" applyBorder="1" applyProtection="1">
      <protection hidden="1"/>
    </xf>
    <xf numFmtId="0" fontId="3" fillId="0" borderId="4" xfId="0" applyFont="1" applyBorder="1" applyAlignment="1" applyProtection="1">
      <alignment wrapText="1"/>
      <protection hidden="1"/>
    </xf>
    <xf numFmtId="0" fontId="3" fillId="0" borderId="4" xfId="0" applyFont="1" applyBorder="1" applyAlignment="1" applyProtection="1">
      <alignment horizontal="left" vertical="top" wrapText="1"/>
      <protection hidden="1"/>
    </xf>
    <xf numFmtId="0" fontId="4" fillId="0" borderId="0" xfId="0" applyFont="1" applyAlignment="1" applyProtection="1">
      <alignment horizontal="left" vertical="center"/>
      <protection hidden="1"/>
    </xf>
    <xf numFmtId="0" fontId="3" fillId="0" borderId="0" xfId="0" applyFont="1" applyAlignment="1" applyProtection="1">
      <alignment horizontal="left" vertical="top" wrapText="1"/>
      <protection hidden="1"/>
    </xf>
    <xf numFmtId="0" fontId="5" fillId="4" borderId="0" xfId="0" applyFont="1" applyFill="1" applyProtection="1">
      <protection hidden="1"/>
    </xf>
    <xf numFmtId="0" fontId="2" fillId="0" borderId="0" xfId="0" applyFont="1" applyAlignment="1" applyProtection="1">
      <alignment horizontal="left" vertical="center"/>
      <protection hidden="1"/>
    </xf>
    <xf numFmtId="0" fontId="11" fillId="0" borderId="0" xfId="0" applyFont="1" applyAlignment="1" applyProtection="1">
      <alignment vertical="top" wrapText="1"/>
      <protection hidden="1"/>
    </xf>
    <xf numFmtId="0" fontId="4" fillId="0" borderId="0" xfId="0" applyFont="1" applyAlignment="1" applyProtection="1">
      <alignment horizontal="right"/>
      <protection hidden="1"/>
    </xf>
    <xf numFmtId="0" fontId="9" fillId="0" borderId="0" xfId="0" applyFont="1" applyAlignment="1" applyProtection="1">
      <alignment horizontal="left" vertical="center"/>
      <protection hidden="1"/>
    </xf>
    <xf numFmtId="0" fontId="8" fillId="0" borderId="0" xfId="0" applyFont="1" applyAlignment="1" applyProtection="1">
      <alignment horizontal="left" vertical="center"/>
      <protection hidden="1"/>
    </xf>
    <xf numFmtId="0" fontId="2" fillId="3" borderId="0" xfId="0" applyFont="1" applyFill="1" applyAlignment="1" applyProtection="1">
      <alignment wrapText="1"/>
      <protection locked="0"/>
    </xf>
    <xf numFmtId="0" fontId="3" fillId="0" borderId="0" xfId="0" applyFont="1" applyAlignment="1" applyProtection="1">
      <alignment wrapText="1"/>
      <protection hidden="1"/>
    </xf>
    <xf numFmtId="0" fontId="8" fillId="0" borderId="0" xfId="0" applyFont="1" applyAlignment="1" applyProtection="1">
      <alignment horizontal="left" vertical="center" wrapText="1"/>
      <protection hidden="1"/>
    </xf>
    <xf numFmtId="0" fontId="2" fillId="2" borderId="0" xfId="0" applyFont="1" applyFill="1" applyAlignment="1" applyProtection="1">
      <alignment horizontal="left" wrapText="1"/>
      <protection hidden="1"/>
    </xf>
    <xf numFmtId="0" fontId="2" fillId="3" borderId="0" xfId="0" applyFont="1" applyFill="1" applyAlignment="1" applyProtection="1">
      <alignment horizontal="left" wrapText="1"/>
      <protection locked="0"/>
    </xf>
    <xf numFmtId="165" fontId="2" fillId="2" borderId="5" xfId="0" applyNumberFormat="1" applyFont="1" applyFill="1" applyBorder="1" applyProtection="1">
      <protection hidden="1"/>
    </xf>
    <xf numFmtId="14" fontId="2" fillId="0" borderId="0" xfId="0" applyNumberFormat="1" applyFont="1" applyProtection="1">
      <protection hidden="1"/>
    </xf>
    <xf numFmtId="0" fontId="7" fillId="0" borderId="0" xfId="0" applyFont="1" applyAlignment="1" applyProtection="1">
      <alignment vertical="top" wrapText="1"/>
      <protection hidden="1"/>
    </xf>
    <xf numFmtId="0" fontId="13" fillId="0" borderId="0" xfId="0" applyFont="1" applyAlignment="1" applyProtection="1">
      <alignment horizontal="left" vertical="center"/>
      <protection hidden="1"/>
    </xf>
    <xf numFmtId="0" fontId="8" fillId="0" borderId="0" xfId="0" applyFont="1" applyAlignment="1" applyProtection="1">
      <alignment horizontal="center" vertical="center" wrapText="1"/>
      <protection hidden="1"/>
    </xf>
    <xf numFmtId="0" fontId="8" fillId="3" borderId="0" xfId="0" applyFont="1" applyFill="1" applyAlignment="1" applyProtection="1">
      <alignment horizontal="right" vertical="center"/>
      <protection locked="0"/>
    </xf>
    <xf numFmtId="0" fontId="8" fillId="0" borderId="0" xfId="0" applyFont="1" applyAlignment="1" applyProtection="1">
      <alignment horizontal="right" vertical="center"/>
      <protection hidden="1"/>
    </xf>
    <xf numFmtId="0" fontId="2" fillId="0" borderId="0" xfId="0" applyFont="1" applyAlignment="1" applyProtection="1">
      <alignment horizontal="center"/>
      <protection hidden="1"/>
    </xf>
    <xf numFmtId="0" fontId="2" fillId="2" borderId="0" xfId="0" applyFont="1" applyFill="1" applyProtection="1">
      <protection hidden="1"/>
    </xf>
    <xf numFmtId="0" fontId="2" fillId="0" borderId="17" xfId="0" applyFont="1" applyBorder="1" applyProtection="1">
      <protection hidden="1"/>
    </xf>
    <xf numFmtId="167" fontId="2" fillId="0" borderId="17" xfId="2" applyNumberFormat="1" applyFont="1" applyBorder="1" applyAlignment="1" applyProtection="1">
      <alignment horizontal="right"/>
      <protection hidden="1"/>
    </xf>
    <xf numFmtId="0" fontId="8" fillId="3" borderId="18" xfId="0" applyFont="1" applyFill="1" applyBorder="1" applyAlignment="1" applyProtection="1">
      <alignment horizontal="left" vertical="top" wrapText="1"/>
      <protection locked="0"/>
    </xf>
    <xf numFmtId="165" fontId="3" fillId="0" borderId="20" xfId="0" applyNumberFormat="1" applyFont="1" applyBorder="1" applyProtection="1">
      <protection hidden="1"/>
    </xf>
    <xf numFmtId="0" fontId="2" fillId="0" borderId="19" xfId="0" applyFont="1" applyBorder="1" applyProtection="1">
      <protection hidden="1"/>
    </xf>
    <xf numFmtId="165" fontId="2" fillId="0" borderId="19" xfId="0" applyNumberFormat="1" applyFont="1" applyBorder="1" applyAlignment="1" applyProtection="1">
      <alignment vertical="center"/>
      <protection hidden="1"/>
    </xf>
    <xf numFmtId="165" fontId="3" fillId="0" borderId="21" xfId="0" applyNumberFormat="1" applyFont="1" applyBorder="1" applyProtection="1">
      <protection hidden="1"/>
    </xf>
    <xf numFmtId="0" fontId="3" fillId="0" borderId="22" xfId="0" applyFont="1" applyBorder="1" applyProtection="1">
      <protection hidden="1"/>
    </xf>
    <xf numFmtId="165" fontId="3" fillId="0" borderId="23" xfId="0" applyNumberFormat="1" applyFont="1" applyBorder="1" applyProtection="1">
      <protection hidden="1"/>
    </xf>
    <xf numFmtId="4" fontId="3" fillId="0" borderId="1" xfId="5" applyNumberFormat="1" applyFont="1" applyBorder="1" applyProtection="1">
      <protection hidden="1"/>
    </xf>
    <xf numFmtId="0" fontId="3" fillId="2" borderId="0" xfId="0" applyFont="1" applyFill="1" applyProtection="1">
      <protection hidden="1"/>
    </xf>
    <xf numFmtId="0" fontId="8" fillId="2" borderId="16" xfId="0" applyFont="1" applyFill="1" applyBorder="1" applyAlignment="1" applyProtection="1">
      <alignment horizontal="center" vertical="center"/>
      <protection hidden="1"/>
    </xf>
    <xf numFmtId="0" fontId="10" fillId="2" borderId="17" xfId="0" applyFont="1" applyFill="1" applyBorder="1" applyAlignment="1" applyProtection="1">
      <alignment horizontal="center" vertical="center"/>
      <protection hidden="1"/>
    </xf>
    <xf numFmtId="0" fontId="10" fillId="2" borderId="19" xfId="0" applyFont="1" applyFill="1" applyBorder="1" applyAlignment="1" applyProtection="1">
      <alignment horizontal="center" vertical="center"/>
      <protection hidden="1"/>
    </xf>
    <xf numFmtId="0" fontId="2" fillId="2" borderId="17" xfId="0" applyFont="1" applyFill="1" applyBorder="1" applyProtection="1">
      <protection hidden="1"/>
    </xf>
    <xf numFmtId="0" fontId="2" fillId="2" borderId="0" xfId="0" applyFont="1" applyFill="1" applyAlignment="1" applyProtection="1">
      <alignment wrapText="1"/>
      <protection hidden="1"/>
    </xf>
    <xf numFmtId="165" fontId="2" fillId="3" borderId="19" xfId="1" applyFont="1" applyFill="1" applyBorder="1" applyProtection="1">
      <protection locked="0"/>
    </xf>
    <xf numFmtId="167" fontId="3" fillId="3" borderId="17" xfId="2" applyNumberFormat="1" applyFont="1" applyFill="1" applyBorder="1" applyAlignment="1" applyProtection="1">
      <alignment horizontal="right" vertical="center"/>
      <protection locked="0"/>
    </xf>
    <xf numFmtId="4" fontId="2" fillId="3" borderId="0" xfId="5" applyNumberFormat="1" applyFont="1" applyFill="1" applyProtection="1">
      <protection locked="0"/>
    </xf>
    <xf numFmtId="49" fontId="3" fillId="3" borderId="19" xfId="0" applyNumberFormat="1" applyFont="1" applyFill="1" applyBorder="1" applyAlignment="1" applyProtection="1">
      <alignment horizontal="right"/>
      <protection locked="0"/>
    </xf>
    <xf numFmtId="0" fontId="7" fillId="4" borderId="0" xfId="0" applyFont="1" applyFill="1" applyAlignment="1" applyProtection="1">
      <alignment horizontal="center" vertical="center"/>
      <protection hidden="1"/>
    </xf>
    <xf numFmtId="166" fontId="3" fillId="0" borderId="1" xfId="1" applyNumberFormat="1" applyFont="1" applyBorder="1" applyProtection="1">
      <protection hidden="1"/>
    </xf>
    <xf numFmtId="0" fontId="2" fillId="3" borderId="24" xfId="0" applyFont="1" applyFill="1" applyBorder="1" applyAlignment="1" applyProtection="1">
      <alignment horizontal="left" vertical="top" wrapText="1"/>
      <protection locked="0"/>
    </xf>
    <xf numFmtId="0" fontId="7" fillId="4" borderId="0" xfId="0" applyFont="1" applyFill="1" applyAlignment="1" applyProtection="1">
      <alignment vertical="center"/>
      <protection hidden="1"/>
    </xf>
    <xf numFmtId="0" fontId="18" fillId="0" borderId="0" xfId="0" applyFont="1" applyAlignment="1" applyProtection="1">
      <alignment vertical="center"/>
      <protection hidden="1"/>
    </xf>
    <xf numFmtId="0" fontId="14" fillId="0" borderId="0" xfId="0" applyFont="1" applyAlignment="1" applyProtection="1">
      <alignment vertical="center" wrapText="1"/>
      <protection hidden="1"/>
    </xf>
    <xf numFmtId="0" fontId="19" fillId="0" borderId="0" xfId="0" applyFont="1" applyAlignment="1" applyProtection="1">
      <alignment vertical="center"/>
      <protection hidden="1"/>
    </xf>
    <xf numFmtId="0" fontId="14" fillId="0" borderId="0" xfId="0" applyFont="1" applyAlignment="1" applyProtection="1">
      <alignment vertical="center"/>
      <protection hidden="1"/>
    </xf>
    <xf numFmtId="0" fontId="15" fillId="0" borderId="0" xfId="0" applyFont="1" applyAlignment="1" applyProtection="1">
      <alignment vertical="center" wrapText="1"/>
      <protection hidden="1"/>
    </xf>
    <xf numFmtId="0" fontId="15" fillId="0" borderId="0" xfId="0" applyFont="1" applyAlignment="1" applyProtection="1">
      <alignment vertical="center"/>
      <protection hidden="1"/>
    </xf>
    <xf numFmtId="0" fontId="16" fillId="0" borderId="0" xfId="0" applyFont="1" applyAlignment="1" applyProtection="1">
      <alignment horizontal="left" vertical="center" wrapText="1" indent="2"/>
      <protection hidden="1"/>
    </xf>
    <xf numFmtId="0" fontId="2" fillId="3" borderId="0" xfId="0" applyFont="1" applyFill="1" applyProtection="1">
      <protection locked="0" hidden="1"/>
    </xf>
    <xf numFmtId="0" fontId="7" fillId="4" borderId="0" xfId="0" applyFont="1" applyFill="1" applyAlignment="1" applyProtection="1">
      <alignment horizontal="center" vertical="center"/>
      <protection hidden="1"/>
    </xf>
    <xf numFmtId="0" fontId="5" fillId="4" borderId="0" xfId="0" applyFont="1" applyFill="1" applyAlignment="1" applyProtection="1">
      <alignment horizontal="left"/>
      <protection hidden="1"/>
    </xf>
    <xf numFmtId="0" fontId="8" fillId="3" borderId="0" xfId="0" applyFont="1" applyFill="1" applyAlignment="1" applyProtection="1">
      <alignment horizontal="center" vertical="center"/>
      <protection hidden="1"/>
    </xf>
    <xf numFmtId="0" fontId="2" fillId="3" borderId="27" xfId="0" applyFont="1" applyFill="1" applyBorder="1" applyAlignment="1" applyProtection="1">
      <alignment horizontal="left" vertical="top" wrapText="1"/>
      <protection locked="0"/>
    </xf>
    <xf numFmtId="0" fontId="2" fillId="3" borderId="25" xfId="0" applyFont="1" applyFill="1" applyBorder="1" applyAlignment="1" applyProtection="1">
      <alignment horizontal="left" vertical="top" wrapText="1"/>
      <protection locked="0"/>
    </xf>
    <xf numFmtId="0" fontId="2" fillId="3" borderId="26" xfId="0" applyFont="1" applyFill="1" applyBorder="1" applyAlignment="1" applyProtection="1">
      <alignment horizontal="left" vertical="top" wrapText="1"/>
      <protection locked="0"/>
    </xf>
    <xf numFmtId="0" fontId="2" fillId="3" borderId="0" xfId="0" applyFont="1" applyFill="1" applyAlignment="1" applyProtection="1">
      <alignment horizontal="left"/>
      <protection locked="0" hidden="1"/>
    </xf>
    <xf numFmtId="0" fontId="8" fillId="0" borderId="0" xfId="0" applyFont="1" applyAlignment="1" applyProtection="1">
      <alignment horizontal="left" vertical="top" wrapText="1"/>
      <protection hidden="1"/>
    </xf>
    <xf numFmtId="0" fontId="2" fillId="0" borderId="0" xfId="0" applyFont="1" applyAlignment="1" applyProtection="1">
      <alignment horizontal="left"/>
      <protection hidden="1"/>
    </xf>
    <xf numFmtId="0" fontId="7" fillId="4" borderId="0" xfId="0" applyFont="1" applyFill="1" applyAlignment="1" applyProtection="1">
      <alignment horizontal="center"/>
      <protection hidden="1"/>
    </xf>
    <xf numFmtId="0" fontId="3" fillId="5" borderId="13" xfId="0" applyFont="1" applyFill="1" applyBorder="1" applyAlignment="1" applyProtection="1">
      <alignment horizontal="left"/>
      <protection hidden="1"/>
    </xf>
    <xf numFmtId="0" fontId="3" fillId="5" borderId="14" xfId="0" applyFont="1" applyFill="1" applyBorder="1" applyAlignment="1" applyProtection="1">
      <alignment horizontal="left"/>
      <protection hidden="1"/>
    </xf>
    <xf numFmtId="0" fontId="3" fillId="5" borderId="15" xfId="0" applyFont="1" applyFill="1" applyBorder="1" applyAlignment="1" applyProtection="1">
      <alignment horizontal="left"/>
      <protection hidden="1"/>
    </xf>
    <xf numFmtId="0" fontId="2" fillId="3" borderId="6" xfId="0" applyFont="1" applyFill="1" applyBorder="1" applyAlignment="1" applyProtection="1">
      <alignment horizontal="left" vertical="top"/>
      <protection locked="0"/>
    </xf>
    <xf numFmtId="0" fontId="2" fillId="3" borderId="7" xfId="0" applyFont="1" applyFill="1" applyBorder="1" applyAlignment="1" applyProtection="1">
      <alignment horizontal="left" vertical="top"/>
      <protection locked="0"/>
    </xf>
    <xf numFmtId="0" fontId="2" fillId="3" borderId="8" xfId="0" applyFont="1" applyFill="1" applyBorder="1" applyAlignment="1" applyProtection="1">
      <alignment horizontal="left" vertical="top"/>
      <protection locked="0"/>
    </xf>
    <xf numFmtId="0" fontId="2" fillId="3" borderId="5" xfId="0" applyFont="1" applyFill="1" applyBorder="1" applyAlignment="1" applyProtection="1">
      <alignment horizontal="left" vertical="top"/>
      <protection locked="0"/>
    </xf>
    <xf numFmtId="0" fontId="2" fillId="3" borderId="0" xfId="0" applyFont="1" applyFill="1" applyAlignment="1" applyProtection="1">
      <alignment horizontal="left" vertical="top"/>
      <protection locked="0"/>
    </xf>
    <xf numFmtId="0" fontId="2" fillId="3" borderId="9" xfId="0" applyFont="1" applyFill="1" applyBorder="1" applyAlignment="1" applyProtection="1">
      <alignment horizontal="left" vertical="top"/>
      <protection locked="0"/>
    </xf>
    <xf numFmtId="0" fontId="2" fillId="3" borderId="10" xfId="0" applyFont="1" applyFill="1" applyBorder="1" applyAlignment="1" applyProtection="1">
      <alignment horizontal="left" vertical="top"/>
      <protection locked="0"/>
    </xf>
    <xf numFmtId="0" fontId="2" fillId="3" borderId="11" xfId="0" applyFont="1" applyFill="1" applyBorder="1" applyAlignment="1" applyProtection="1">
      <alignment horizontal="left" vertical="top"/>
      <protection locked="0"/>
    </xf>
    <xf numFmtId="0" fontId="2" fillId="3" borderId="12" xfId="0" applyFont="1" applyFill="1" applyBorder="1" applyAlignment="1" applyProtection="1">
      <alignment horizontal="left" vertical="top"/>
      <protection locked="0"/>
    </xf>
    <xf numFmtId="0" fontId="3" fillId="5" borderId="13" xfId="0" applyFont="1" applyFill="1" applyBorder="1" applyAlignment="1" applyProtection="1">
      <alignment horizontal="center"/>
      <protection hidden="1"/>
    </xf>
    <xf numFmtId="0" fontId="3" fillId="5" borderId="14" xfId="0" applyFont="1" applyFill="1" applyBorder="1" applyAlignment="1" applyProtection="1">
      <alignment horizontal="center"/>
      <protection hidden="1"/>
    </xf>
    <xf numFmtId="0" fontId="3" fillId="5" borderId="15" xfId="0" applyFont="1" applyFill="1" applyBorder="1" applyAlignment="1" applyProtection="1">
      <alignment horizontal="center"/>
      <protection hidden="1"/>
    </xf>
    <xf numFmtId="0" fontId="2" fillId="3" borderId="6" xfId="0" applyFont="1" applyFill="1" applyBorder="1" applyAlignment="1" applyProtection="1">
      <alignment horizontal="center" vertical="top"/>
      <protection locked="0"/>
    </xf>
    <xf numFmtId="0" fontId="2" fillId="3" borderId="7" xfId="0" applyFont="1" applyFill="1" applyBorder="1" applyAlignment="1" applyProtection="1">
      <alignment horizontal="center" vertical="top"/>
      <protection locked="0"/>
    </xf>
    <xf numFmtId="0" fontId="2" fillId="3" borderId="8" xfId="0" applyFont="1" applyFill="1" applyBorder="1" applyAlignment="1" applyProtection="1">
      <alignment horizontal="center" vertical="top"/>
      <protection locked="0"/>
    </xf>
    <xf numFmtId="0" fontId="2" fillId="3" borderId="5" xfId="0" applyFont="1" applyFill="1" applyBorder="1" applyAlignment="1" applyProtection="1">
      <alignment horizontal="center" vertical="top"/>
      <protection locked="0"/>
    </xf>
    <xf numFmtId="0" fontId="2" fillId="3" borderId="0" xfId="0" applyFont="1" applyFill="1" applyAlignment="1" applyProtection="1">
      <alignment horizontal="center" vertical="top"/>
      <protection locked="0"/>
    </xf>
    <xf numFmtId="0" fontId="2" fillId="3" borderId="9" xfId="0" applyFont="1" applyFill="1" applyBorder="1" applyAlignment="1" applyProtection="1">
      <alignment horizontal="center" vertical="top"/>
      <protection locked="0"/>
    </xf>
    <xf numFmtId="0" fontId="2" fillId="3" borderId="10" xfId="0" applyFont="1" applyFill="1" applyBorder="1" applyAlignment="1" applyProtection="1">
      <alignment horizontal="center" vertical="top"/>
      <protection locked="0"/>
    </xf>
    <xf numFmtId="0" fontId="2" fillId="3" borderId="11" xfId="0" applyFont="1" applyFill="1" applyBorder="1" applyAlignment="1" applyProtection="1">
      <alignment horizontal="center" vertical="top"/>
      <protection locked="0"/>
    </xf>
    <xf numFmtId="0" fontId="2" fillId="3" borderId="12" xfId="0" applyFont="1" applyFill="1" applyBorder="1" applyAlignment="1" applyProtection="1">
      <alignment horizontal="center" vertical="top"/>
      <protection locked="0"/>
    </xf>
  </cellXfs>
  <cellStyles count="6">
    <cellStyle name="Komma" xfId="5" builtinId="3"/>
    <cellStyle name="Procent" xfId="2" builtinId="5"/>
    <cellStyle name="Standaard" xfId="0" builtinId="0"/>
    <cellStyle name="Valuta" xfId="1" builtinId="4"/>
    <cellStyle name="Valuta 2" xfId="3" xr:uid="{338157B9-07AB-4CAB-83F3-6D9C5F301881}"/>
    <cellStyle name="Valuta 2 2" xfId="4" xr:uid="{834D88E3-6BA5-4162-9D03-0D261E648C99}"/>
  </cellStyles>
  <dxfs count="10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CC99"/>
      <color rgb="FFE32527"/>
      <color rgb="FF000099"/>
      <color rgb="FF66FF33"/>
      <color rgb="FFFF4F4F"/>
      <color rgb="FFFF5050"/>
      <color rgb="FFFF3737"/>
      <color rgb="FF000000"/>
      <color rgb="FFFF0000"/>
      <color rgb="FFF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5.svg"/></Relationships>
</file>

<file path=xl/drawings/_rels/drawing3.xml.rels><?xml version="1.0" encoding="UTF-8" standalone="yes"?>
<Relationships xmlns="http://schemas.openxmlformats.org/package/2006/relationships"><Relationship Id="rId1" Type="http://schemas.openxmlformats.org/officeDocument/2006/relationships/image" Target="../media/image6.jpeg"/></Relationships>
</file>

<file path=xl/drawings/_rels/drawing4.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21980</xdr:colOff>
      <xdr:row>0</xdr:row>
      <xdr:rowOff>0</xdr:rowOff>
    </xdr:from>
    <xdr:to>
      <xdr:col>0</xdr:col>
      <xdr:colOff>2465215</xdr:colOff>
      <xdr:row>4</xdr:row>
      <xdr:rowOff>19050</xdr:rowOff>
    </xdr:to>
    <xdr:pic>
      <xdr:nvPicPr>
        <xdr:cNvPr id="2" name="Picture 5">
          <a:extLst>
            <a:ext uri="{FF2B5EF4-FFF2-40B4-BE49-F238E27FC236}">
              <a16:creationId xmlns:a16="http://schemas.microsoft.com/office/drawing/2014/main" id="{1F0FED17-E8DB-45A1-8A27-F1E1F3011C6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0" y="0"/>
          <a:ext cx="2443235" cy="6667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21981</xdr:colOff>
      <xdr:row>0</xdr:row>
      <xdr:rowOff>0</xdr:rowOff>
    </xdr:from>
    <xdr:to>
      <xdr:col>0</xdr:col>
      <xdr:colOff>2193681</xdr:colOff>
      <xdr:row>3</xdr:row>
      <xdr:rowOff>135450</xdr:rowOff>
    </xdr:to>
    <xdr:pic>
      <xdr:nvPicPr>
        <xdr:cNvPr id="2" name="Picture 5">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47625</xdr:colOff>
      <xdr:row>6</xdr:row>
      <xdr:rowOff>38100</xdr:rowOff>
    </xdr:from>
    <xdr:to>
      <xdr:col>0</xdr:col>
      <xdr:colOff>371475</xdr:colOff>
      <xdr:row>7</xdr:row>
      <xdr:rowOff>9525</xdr:rowOff>
    </xdr:to>
    <xdr:pic>
      <xdr:nvPicPr>
        <xdr:cNvPr id="5" name="Graphic 4" descr="Informatie met effen opvullin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7625" y="1362075"/>
          <a:ext cx="323850" cy="323850"/>
        </a:xfrm>
        <a:prstGeom prst="rect">
          <a:avLst/>
        </a:prstGeom>
      </xdr:spPr>
    </xdr:pic>
    <xdr:clientData/>
  </xdr:twoCellAnchor>
  <xdr:oneCellAnchor>
    <xdr:from>
      <xdr:col>0</xdr:col>
      <xdr:colOff>47625</xdr:colOff>
      <xdr:row>11</xdr:row>
      <xdr:rowOff>38100</xdr:rowOff>
    </xdr:from>
    <xdr:ext cx="323850" cy="323850"/>
    <xdr:pic>
      <xdr:nvPicPr>
        <xdr:cNvPr id="3" name="Graphic 2" descr="Informatie met effen opvulli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7625" y="1514475"/>
          <a:ext cx="323850" cy="323850"/>
        </a:xfrm>
        <a:prstGeom prst="rect">
          <a:avLst/>
        </a:prstGeom>
      </xdr:spPr>
    </xdr:pic>
    <xdr:clientData/>
  </xdr:oneCellAnchor>
  <xdr:oneCellAnchor>
    <xdr:from>
      <xdr:col>0</xdr:col>
      <xdr:colOff>47625</xdr:colOff>
      <xdr:row>23</xdr:row>
      <xdr:rowOff>38100</xdr:rowOff>
    </xdr:from>
    <xdr:ext cx="323850" cy="323850"/>
    <xdr:pic>
      <xdr:nvPicPr>
        <xdr:cNvPr id="7" name="Graphic 6" descr="Informatie met effen opvullin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7625" y="3609975"/>
          <a:ext cx="323850" cy="323850"/>
        </a:xfrm>
        <a:prstGeom prst="rect">
          <a:avLst/>
        </a:prstGeom>
      </xdr:spPr>
    </xdr:pic>
    <xdr:clientData/>
  </xdr:oneCellAnchor>
  <xdr:oneCellAnchor>
    <xdr:from>
      <xdr:col>0</xdr:col>
      <xdr:colOff>47625</xdr:colOff>
      <xdr:row>41</xdr:row>
      <xdr:rowOff>38100</xdr:rowOff>
    </xdr:from>
    <xdr:ext cx="323850" cy="323850"/>
    <xdr:pic>
      <xdr:nvPicPr>
        <xdr:cNvPr id="9" name="Graphic 8" descr="Informatie met effen opvullin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7625" y="6429375"/>
          <a:ext cx="323850" cy="3238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21981</xdr:colOff>
      <xdr:row>0</xdr:row>
      <xdr:rowOff>0</xdr:rowOff>
    </xdr:from>
    <xdr:to>
      <xdr:col>0</xdr:col>
      <xdr:colOff>2193681</xdr:colOff>
      <xdr:row>4</xdr:row>
      <xdr:rowOff>8450</xdr:rowOff>
    </xdr:to>
    <xdr:pic>
      <xdr:nvPicPr>
        <xdr:cNvPr id="2" name="Picture 5">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8335"/>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 name="Picture 5">
          <a:extLst>
            <a:ext uri="{FF2B5EF4-FFF2-40B4-BE49-F238E27FC236}">
              <a16:creationId xmlns:a16="http://schemas.microsoft.com/office/drawing/2014/main" id="{00000000-0008-0000-0200-00000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 name="Picture 5">
          <a:extLst>
            <a:ext uri="{FF2B5EF4-FFF2-40B4-BE49-F238E27FC236}">
              <a16:creationId xmlns:a16="http://schemas.microsoft.com/office/drawing/2014/main" id="{00000000-0008-0000-0200-00000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 name="Picture 5">
          <a:extLst>
            <a:ext uri="{FF2B5EF4-FFF2-40B4-BE49-F238E27FC236}">
              <a16:creationId xmlns:a16="http://schemas.microsoft.com/office/drawing/2014/main" id="{00000000-0008-0000-0200-00000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 name="Picture 5">
          <a:extLst>
            <a:ext uri="{FF2B5EF4-FFF2-40B4-BE49-F238E27FC236}">
              <a16:creationId xmlns:a16="http://schemas.microsoft.com/office/drawing/2014/main" id="{00000000-0008-0000-0200-00000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 name="Picture 5">
          <a:extLst>
            <a:ext uri="{FF2B5EF4-FFF2-40B4-BE49-F238E27FC236}">
              <a16:creationId xmlns:a16="http://schemas.microsoft.com/office/drawing/2014/main" id="{00000000-0008-0000-0200-00000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 name="Picture 5">
          <a:extLst>
            <a:ext uri="{FF2B5EF4-FFF2-40B4-BE49-F238E27FC236}">
              <a16:creationId xmlns:a16="http://schemas.microsoft.com/office/drawing/2014/main" id="{00000000-0008-0000-0200-00000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 name="Picture 5">
          <a:extLst>
            <a:ext uri="{FF2B5EF4-FFF2-40B4-BE49-F238E27FC236}">
              <a16:creationId xmlns:a16="http://schemas.microsoft.com/office/drawing/2014/main" id="{00000000-0008-0000-0200-00000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 name="Picture 5">
          <a:extLst>
            <a:ext uri="{FF2B5EF4-FFF2-40B4-BE49-F238E27FC236}">
              <a16:creationId xmlns:a16="http://schemas.microsoft.com/office/drawing/2014/main" id="{00000000-0008-0000-0200-00000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 name="Picture 5">
          <a:extLst>
            <a:ext uri="{FF2B5EF4-FFF2-40B4-BE49-F238E27FC236}">
              <a16:creationId xmlns:a16="http://schemas.microsoft.com/office/drawing/2014/main" id="{00000000-0008-0000-0200-00000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 name="Picture 5">
          <a:extLst>
            <a:ext uri="{FF2B5EF4-FFF2-40B4-BE49-F238E27FC236}">
              <a16:creationId xmlns:a16="http://schemas.microsoft.com/office/drawing/2014/main" id="{00000000-0008-0000-0200-00000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 name="Picture 5">
          <a:extLst>
            <a:ext uri="{FF2B5EF4-FFF2-40B4-BE49-F238E27FC236}">
              <a16:creationId xmlns:a16="http://schemas.microsoft.com/office/drawing/2014/main" id="{00000000-0008-0000-0200-00000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 name="Picture 5">
          <a:extLst>
            <a:ext uri="{FF2B5EF4-FFF2-40B4-BE49-F238E27FC236}">
              <a16:creationId xmlns:a16="http://schemas.microsoft.com/office/drawing/2014/main" id="{00000000-0008-0000-0200-00000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 name="Picture 5">
          <a:extLst>
            <a:ext uri="{FF2B5EF4-FFF2-40B4-BE49-F238E27FC236}">
              <a16:creationId xmlns:a16="http://schemas.microsoft.com/office/drawing/2014/main" id="{00000000-0008-0000-0200-00001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 name="Picture 5">
          <a:extLst>
            <a:ext uri="{FF2B5EF4-FFF2-40B4-BE49-F238E27FC236}">
              <a16:creationId xmlns:a16="http://schemas.microsoft.com/office/drawing/2014/main" id="{00000000-0008-0000-0200-00001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 name="Picture 5">
          <a:extLst>
            <a:ext uri="{FF2B5EF4-FFF2-40B4-BE49-F238E27FC236}">
              <a16:creationId xmlns:a16="http://schemas.microsoft.com/office/drawing/2014/main" id="{00000000-0008-0000-0200-00001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 name="Picture 5">
          <a:extLst>
            <a:ext uri="{FF2B5EF4-FFF2-40B4-BE49-F238E27FC236}">
              <a16:creationId xmlns:a16="http://schemas.microsoft.com/office/drawing/2014/main" id="{00000000-0008-0000-0200-00001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 name="Picture 5">
          <a:extLst>
            <a:ext uri="{FF2B5EF4-FFF2-40B4-BE49-F238E27FC236}">
              <a16:creationId xmlns:a16="http://schemas.microsoft.com/office/drawing/2014/main" id="{00000000-0008-0000-0200-00001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 name="Picture 5">
          <a:extLst>
            <a:ext uri="{FF2B5EF4-FFF2-40B4-BE49-F238E27FC236}">
              <a16:creationId xmlns:a16="http://schemas.microsoft.com/office/drawing/2014/main" id="{00000000-0008-0000-0200-00001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 name="Picture 5">
          <a:extLst>
            <a:ext uri="{FF2B5EF4-FFF2-40B4-BE49-F238E27FC236}">
              <a16:creationId xmlns:a16="http://schemas.microsoft.com/office/drawing/2014/main" id="{00000000-0008-0000-0200-00001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 name="Picture 5">
          <a:extLst>
            <a:ext uri="{FF2B5EF4-FFF2-40B4-BE49-F238E27FC236}">
              <a16:creationId xmlns:a16="http://schemas.microsoft.com/office/drawing/2014/main" id="{00000000-0008-0000-0200-00001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 name="Picture 5">
          <a:extLst>
            <a:ext uri="{FF2B5EF4-FFF2-40B4-BE49-F238E27FC236}">
              <a16:creationId xmlns:a16="http://schemas.microsoft.com/office/drawing/2014/main" id="{00000000-0008-0000-0200-00001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 name="Picture 5">
          <a:extLst>
            <a:ext uri="{FF2B5EF4-FFF2-40B4-BE49-F238E27FC236}">
              <a16:creationId xmlns:a16="http://schemas.microsoft.com/office/drawing/2014/main" id="{00000000-0008-0000-0200-00001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 name="Picture 5">
          <a:extLst>
            <a:ext uri="{FF2B5EF4-FFF2-40B4-BE49-F238E27FC236}">
              <a16:creationId xmlns:a16="http://schemas.microsoft.com/office/drawing/2014/main" id="{00000000-0008-0000-0200-00001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 name="Picture 5">
          <a:extLst>
            <a:ext uri="{FF2B5EF4-FFF2-40B4-BE49-F238E27FC236}">
              <a16:creationId xmlns:a16="http://schemas.microsoft.com/office/drawing/2014/main" id="{00000000-0008-0000-0200-00001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 name="Picture 5">
          <a:extLst>
            <a:ext uri="{FF2B5EF4-FFF2-40B4-BE49-F238E27FC236}">
              <a16:creationId xmlns:a16="http://schemas.microsoft.com/office/drawing/2014/main" id="{00000000-0008-0000-0200-00001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 name="Picture 5">
          <a:extLst>
            <a:ext uri="{FF2B5EF4-FFF2-40B4-BE49-F238E27FC236}">
              <a16:creationId xmlns:a16="http://schemas.microsoft.com/office/drawing/2014/main" id="{00000000-0008-0000-0200-00001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 name="Picture 5">
          <a:extLst>
            <a:ext uri="{FF2B5EF4-FFF2-40B4-BE49-F238E27FC236}">
              <a16:creationId xmlns:a16="http://schemas.microsoft.com/office/drawing/2014/main" id="{00000000-0008-0000-0200-00002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 name="Picture 5">
          <a:extLst>
            <a:ext uri="{FF2B5EF4-FFF2-40B4-BE49-F238E27FC236}">
              <a16:creationId xmlns:a16="http://schemas.microsoft.com/office/drawing/2014/main" id="{00000000-0008-0000-0200-00002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 name="Picture 5">
          <a:extLst>
            <a:ext uri="{FF2B5EF4-FFF2-40B4-BE49-F238E27FC236}">
              <a16:creationId xmlns:a16="http://schemas.microsoft.com/office/drawing/2014/main" id="{00000000-0008-0000-0200-00002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 name="Picture 5">
          <a:extLst>
            <a:ext uri="{FF2B5EF4-FFF2-40B4-BE49-F238E27FC236}">
              <a16:creationId xmlns:a16="http://schemas.microsoft.com/office/drawing/2014/main" id="{00000000-0008-0000-0200-00002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 name="Picture 5">
          <a:extLst>
            <a:ext uri="{FF2B5EF4-FFF2-40B4-BE49-F238E27FC236}">
              <a16:creationId xmlns:a16="http://schemas.microsoft.com/office/drawing/2014/main" id="{00000000-0008-0000-0200-00002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 name="Picture 5">
          <a:extLst>
            <a:ext uri="{FF2B5EF4-FFF2-40B4-BE49-F238E27FC236}">
              <a16:creationId xmlns:a16="http://schemas.microsoft.com/office/drawing/2014/main" id="{00000000-0008-0000-0200-00002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 name="Picture 5">
          <a:extLst>
            <a:ext uri="{FF2B5EF4-FFF2-40B4-BE49-F238E27FC236}">
              <a16:creationId xmlns:a16="http://schemas.microsoft.com/office/drawing/2014/main" id="{00000000-0008-0000-0200-00002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 name="Picture 5">
          <a:extLst>
            <a:ext uri="{FF2B5EF4-FFF2-40B4-BE49-F238E27FC236}">
              <a16:creationId xmlns:a16="http://schemas.microsoft.com/office/drawing/2014/main" id="{00000000-0008-0000-0200-00002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 name="Picture 5">
          <a:extLst>
            <a:ext uri="{FF2B5EF4-FFF2-40B4-BE49-F238E27FC236}">
              <a16:creationId xmlns:a16="http://schemas.microsoft.com/office/drawing/2014/main" id="{00000000-0008-0000-0200-00002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 name="Picture 5">
          <a:extLst>
            <a:ext uri="{FF2B5EF4-FFF2-40B4-BE49-F238E27FC236}">
              <a16:creationId xmlns:a16="http://schemas.microsoft.com/office/drawing/2014/main" id="{00000000-0008-0000-0200-00002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 name="Picture 5">
          <a:extLst>
            <a:ext uri="{FF2B5EF4-FFF2-40B4-BE49-F238E27FC236}">
              <a16:creationId xmlns:a16="http://schemas.microsoft.com/office/drawing/2014/main" id="{00000000-0008-0000-0200-00002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 name="Picture 5">
          <a:extLst>
            <a:ext uri="{FF2B5EF4-FFF2-40B4-BE49-F238E27FC236}">
              <a16:creationId xmlns:a16="http://schemas.microsoft.com/office/drawing/2014/main" id="{00000000-0008-0000-0200-00002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 name="Picture 5">
          <a:extLst>
            <a:ext uri="{FF2B5EF4-FFF2-40B4-BE49-F238E27FC236}">
              <a16:creationId xmlns:a16="http://schemas.microsoft.com/office/drawing/2014/main" id="{00000000-0008-0000-0200-00002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 name="Picture 5">
          <a:extLst>
            <a:ext uri="{FF2B5EF4-FFF2-40B4-BE49-F238E27FC236}">
              <a16:creationId xmlns:a16="http://schemas.microsoft.com/office/drawing/2014/main" id="{00000000-0008-0000-0200-00002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 name="Picture 5">
          <a:extLst>
            <a:ext uri="{FF2B5EF4-FFF2-40B4-BE49-F238E27FC236}">
              <a16:creationId xmlns:a16="http://schemas.microsoft.com/office/drawing/2014/main" id="{00000000-0008-0000-0200-00002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 name="Picture 5">
          <a:extLst>
            <a:ext uri="{FF2B5EF4-FFF2-40B4-BE49-F238E27FC236}">
              <a16:creationId xmlns:a16="http://schemas.microsoft.com/office/drawing/2014/main" id="{00000000-0008-0000-0200-00002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 name="Picture 5">
          <a:extLst>
            <a:ext uri="{FF2B5EF4-FFF2-40B4-BE49-F238E27FC236}">
              <a16:creationId xmlns:a16="http://schemas.microsoft.com/office/drawing/2014/main" id="{00000000-0008-0000-0200-00003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 name="Picture 5">
          <a:extLst>
            <a:ext uri="{FF2B5EF4-FFF2-40B4-BE49-F238E27FC236}">
              <a16:creationId xmlns:a16="http://schemas.microsoft.com/office/drawing/2014/main" id="{00000000-0008-0000-0200-00003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 name="Picture 5">
          <a:extLst>
            <a:ext uri="{FF2B5EF4-FFF2-40B4-BE49-F238E27FC236}">
              <a16:creationId xmlns:a16="http://schemas.microsoft.com/office/drawing/2014/main" id="{00000000-0008-0000-0200-00003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 name="Picture 5">
          <a:extLst>
            <a:ext uri="{FF2B5EF4-FFF2-40B4-BE49-F238E27FC236}">
              <a16:creationId xmlns:a16="http://schemas.microsoft.com/office/drawing/2014/main" id="{00000000-0008-0000-0200-00003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 name="Picture 5">
          <a:extLst>
            <a:ext uri="{FF2B5EF4-FFF2-40B4-BE49-F238E27FC236}">
              <a16:creationId xmlns:a16="http://schemas.microsoft.com/office/drawing/2014/main" id="{00000000-0008-0000-0200-00003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 name="Picture 5">
          <a:extLst>
            <a:ext uri="{FF2B5EF4-FFF2-40B4-BE49-F238E27FC236}">
              <a16:creationId xmlns:a16="http://schemas.microsoft.com/office/drawing/2014/main" id="{00000000-0008-0000-0200-00003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 name="Picture 5">
          <a:extLst>
            <a:ext uri="{FF2B5EF4-FFF2-40B4-BE49-F238E27FC236}">
              <a16:creationId xmlns:a16="http://schemas.microsoft.com/office/drawing/2014/main" id="{00000000-0008-0000-0200-00003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 name="Picture 5">
          <a:extLst>
            <a:ext uri="{FF2B5EF4-FFF2-40B4-BE49-F238E27FC236}">
              <a16:creationId xmlns:a16="http://schemas.microsoft.com/office/drawing/2014/main" id="{00000000-0008-0000-0200-00003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 name="Picture 5">
          <a:extLst>
            <a:ext uri="{FF2B5EF4-FFF2-40B4-BE49-F238E27FC236}">
              <a16:creationId xmlns:a16="http://schemas.microsoft.com/office/drawing/2014/main" id="{00000000-0008-0000-0200-00003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 name="Picture 5">
          <a:extLst>
            <a:ext uri="{FF2B5EF4-FFF2-40B4-BE49-F238E27FC236}">
              <a16:creationId xmlns:a16="http://schemas.microsoft.com/office/drawing/2014/main" id="{00000000-0008-0000-0200-00003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 name="Picture 5">
          <a:extLst>
            <a:ext uri="{FF2B5EF4-FFF2-40B4-BE49-F238E27FC236}">
              <a16:creationId xmlns:a16="http://schemas.microsoft.com/office/drawing/2014/main" id="{00000000-0008-0000-0200-00003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 name="Picture 5">
          <a:extLst>
            <a:ext uri="{FF2B5EF4-FFF2-40B4-BE49-F238E27FC236}">
              <a16:creationId xmlns:a16="http://schemas.microsoft.com/office/drawing/2014/main" id="{00000000-0008-0000-0200-00003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 name="Picture 5">
          <a:extLst>
            <a:ext uri="{FF2B5EF4-FFF2-40B4-BE49-F238E27FC236}">
              <a16:creationId xmlns:a16="http://schemas.microsoft.com/office/drawing/2014/main" id="{00000000-0008-0000-0200-00003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 name="Picture 5">
          <a:extLst>
            <a:ext uri="{FF2B5EF4-FFF2-40B4-BE49-F238E27FC236}">
              <a16:creationId xmlns:a16="http://schemas.microsoft.com/office/drawing/2014/main" id="{00000000-0008-0000-0200-00004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 name="Picture 5">
          <a:extLst>
            <a:ext uri="{FF2B5EF4-FFF2-40B4-BE49-F238E27FC236}">
              <a16:creationId xmlns:a16="http://schemas.microsoft.com/office/drawing/2014/main" id="{00000000-0008-0000-0200-00004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 name="Picture 5">
          <a:extLst>
            <a:ext uri="{FF2B5EF4-FFF2-40B4-BE49-F238E27FC236}">
              <a16:creationId xmlns:a16="http://schemas.microsoft.com/office/drawing/2014/main" id="{00000000-0008-0000-0200-00004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 name="Picture 5">
          <a:extLst>
            <a:ext uri="{FF2B5EF4-FFF2-40B4-BE49-F238E27FC236}">
              <a16:creationId xmlns:a16="http://schemas.microsoft.com/office/drawing/2014/main" id="{00000000-0008-0000-0200-00004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 name="Picture 5">
          <a:extLst>
            <a:ext uri="{FF2B5EF4-FFF2-40B4-BE49-F238E27FC236}">
              <a16:creationId xmlns:a16="http://schemas.microsoft.com/office/drawing/2014/main" id="{00000000-0008-0000-0200-00004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 name="Picture 5">
          <a:extLst>
            <a:ext uri="{FF2B5EF4-FFF2-40B4-BE49-F238E27FC236}">
              <a16:creationId xmlns:a16="http://schemas.microsoft.com/office/drawing/2014/main" id="{00000000-0008-0000-0200-00004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 name="Picture 5">
          <a:extLst>
            <a:ext uri="{FF2B5EF4-FFF2-40B4-BE49-F238E27FC236}">
              <a16:creationId xmlns:a16="http://schemas.microsoft.com/office/drawing/2014/main" id="{00000000-0008-0000-0200-00004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 name="Picture 5">
          <a:extLst>
            <a:ext uri="{FF2B5EF4-FFF2-40B4-BE49-F238E27FC236}">
              <a16:creationId xmlns:a16="http://schemas.microsoft.com/office/drawing/2014/main" id="{00000000-0008-0000-0200-00004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 name="Picture 5">
          <a:extLst>
            <a:ext uri="{FF2B5EF4-FFF2-40B4-BE49-F238E27FC236}">
              <a16:creationId xmlns:a16="http://schemas.microsoft.com/office/drawing/2014/main" id="{00000000-0008-0000-0200-00004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 name="Picture 5">
          <a:extLst>
            <a:ext uri="{FF2B5EF4-FFF2-40B4-BE49-F238E27FC236}">
              <a16:creationId xmlns:a16="http://schemas.microsoft.com/office/drawing/2014/main" id="{00000000-0008-0000-0200-00004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 name="Picture 5">
          <a:extLst>
            <a:ext uri="{FF2B5EF4-FFF2-40B4-BE49-F238E27FC236}">
              <a16:creationId xmlns:a16="http://schemas.microsoft.com/office/drawing/2014/main" id="{00000000-0008-0000-0200-00004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 name="Picture 5">
          <a:extLst>
            <a:ext uri="{FF2B5EF4-FFF2-40B4-BE49-F238E27FC236}">
              <a16:creationId xmlns:a16="http://schemas.microsoft.com/office/drawing/2014/main" id="{00000000-0008-0000-0200-00004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 name="Picture 5">
          <a:extLst>
            <a:ext uri="{FF2B5EF4-FFF2-40B4-BE49-F238E27FC236}">
              <a16:creationId xmlns:a16="http://schemas.microsoft.com/office/drawing/2014/main" id="{00000000-0008-0000-0200-00004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 name="Picture 5">
          <a:extLst>
            <a:ext uri="{FF2B5EF4-FFF2-40B4-BE49-F238E27FC236}">
              <a16:creationId xmlns:a16="http://schemas.microsoft.com/office/drawing/2014/main" id="{00000000-0008-0000-0200-00004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 name="Picture 5">
          <a:extLst>
            <a:ext uri="{FF2B5EF4-FFF2-40B4-BE49-F238E27FC236}">
              <a16:creationId xmlns:a16="http://schemas.microsoft.com/office/drawing/2014/main" id="{00000000-0008-0000-0200-00004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 name="Picture 5">
          <a:extLst>
            <a:ext uri="{FF2B5EF4-FFF2-40B4-BE49-F238E27FC236}">
              <a16:creationId xmlns:a16="http://schemas.microsoft.com/office/drawing/2014/main" id="{00000000-0008-0000-0200-00004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 name="Picture 5">
          <a:extLst>
            <a:ext uri="{FF2B5EF4-FFF2-40B4-BE49-F238E27FC236}">
              <a16:creationId xmlns:a16="http://schemas.microsoft.com/office/drawing/2014/main" id="{00000000-0008-0000-0200-00005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 name="Picture 5">
          <a:extLst>
            <a:ext uri="{FF2B5EF4-FFF2-40B4-BE49-F238E27FC236}">
              <a16:creationId xmlns:a16="http://schemas.microsoft.com/office/drawing/2014/main" id="{00000000-0008-0000-0200-00005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4" name="Picture 5">
          <a:extLst>
            <a:ext uri="{FF2B5EF4-FFF2-40B4-BE49-F238E27FC236}">
              <a16:creationId xmlns:a16="http://schemas.microsoft.com/office/drawing/2014/main" id="{00000000-0008-0000-0200-00005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5" name="Picture 5">
          <a:extLst>
            <a:ext uri="{FF2B5EF4-FFF2-40B4-BE49-F238E27FC236}">
              <a16:creationId xmlns:a16="http://schemas.microsoft.com/office/drawing/2014/main" id="{00000000-0008-0000-0200-00005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6" name="Picture 5">
          <a:extLst>
            <a:ext uri="{FF2B5EF4-FFF2-40B4-BE49-F238E27FC236}">
              <a16:creationId xmlns:a16="http://schemas.microsoft.com/office/drawing/2014/main" id="{00000000-0008-0000-0200-00005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7" name="Picture 5">
          <a:extLst>
            <a:ext uri="{FF2B5EF4-FFF2-40B4-BE49-F238E27FC236}">
              <a16:creationId xmlns:a16="http://schemas.microsoft.com/office/drawing/2014/main" id="{00000000-0008-0000-0200-00005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8" name="Picture 5">
          <a:extLst>
            <a:ext uri="{FF2B5EF4-FFF2-40B4-BE49-F238E27FC236}">
              <a16:creationId xmlns:a16="http://schemas.microsoft.com/office/drawing/2014/main" id="{00000000-0008-0000-0200-00005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9" name="Picture 5">
          <a:extLst>
            <a:ext uri="{FF2B5EF4-FFF2-40B4-BE49-F238E27FC236}">
              <a16:creationId xmlns:a16="http://schemas.microsoft.com/office/drawing/2014/main" id="{00000000-0008-0000-0200-00005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0" name="Picture 5">
          <a:extLst>
            <a:ext uri="{FF2B5EF4-FFF2-40B4-BE49-F238E27FC236}">
              <a16:creationId xmlns:a16="http://schemas.microsoft.com/office/drawing/2014/main" id="{00000000-0008-0000-0200-00005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1" name="Picture 5">
          <a:extLst>
            <a:ext uri="{FF2B5EF4-FFF2-40B4-BE49-F238E27FC236}">
              <a16:creationId xmlns:a16="http://schemas.microsoft.com/office/drawing/2014/main" id="{00000000-0008-0000-0200-00005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2" name="Picture 5">
          <a:extLst>
            <a:ext uri="{FF2B5EF4-FFF2-40B4-BE49-F238E27FC236}">
              <a16:creationId xmlns:a16="http://schemas.microsoft.com/office/drawing/2014/main" id="{00000000-0008-0000-0200-00005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3" name="Picture 5">
          <a:extLst>
            <a:ext uri="{FF2B5EF4-FFF2-40B4-BE49-F238E27FC236}">
              <a16:creationId xmlns:a16="http://schemas.microsoft.com/office/drawing/2014/main" id="{00000000-0008-0000-0200-00005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4" name="Picture 5">
          <a:extLst>
            <a:ext uri="{FF2B5EF4-FFF2-40B4-BE49-F238E27FC236}">
              <a16:creationId xmlns:a16="http://schemas.microsoft.com/office/drawing/2014/main" id="{00000000-0008-0000-0200-00005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5" name="Picture 5">
          <a:extLst>
            <a:ext uri="{FF2B5EF4-FFF2-40B4-BE49-F238E27FC236}">
              <a16:creationId xmlns:a16="http://schemas.microsoft.com/office/drawing/2014/main" id="{00000000-0008-0000-0200-00005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7" name="Picture 5">
          <a:extLst>
            <a:ext uri="{FF2B5EF4-FFF2-40B4-BE49-F238E27FC236}">
              <a16:creationId xmlns:a16="http://schemas.microsoft.com/office/drawing/2014/main" id="{00000000-0008-0000-0200-00006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9" name="Picture 5">
          <a:extLst>
            <a:ext uri="{FF2B5EF4-FFF2-40B4-BE49-F238E27FC236}">
              <a16:creationId xmlns:a16="http://schemas.microsoft.com/office/drawing/2014/main" id="{00000000-0008-0000-0200-00006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1" name="Picture 5">
          <a:extLst>
            <a:ext uri="{FF2B5EF4-FFF2-40B4-BE49-F238E27FC236}">
              <a16:creationId xmlns:a16="http://schemas.microsoft.com/office/drawing/2014/main" id="{00000000-0008-0000-0200-00006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3" name="Picture 5">
          <a:extLst>
            <a:ext uri="{FF2B5EF4-FFF2-40B4-BE49-F238E27FC236}">
              <a16:creationId xmlns:a16="http://schemas.microsoft.com/office/drawing/2014/main" id="{00000000-0008-0000-0200-00006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4" name="Picture 5">
          <a:extLst>
            <a:ext uri="{FF2B5EF4-FFF2-40B4-BE49-F238E27FC236}">
              <a16:creationId xmlns:a16="http://schemas.microsoft.com/office/drawing/2014/main" id="{00000000-0008-0000-0200-00006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5" name="Picture 5">
          <a:extLst>
            <a:ext uri="{FF2B5EF4-FFF2-40B4-BE49-F238E27FC236}">
              <a16:creationId xmlns:a16="http://schemas.microsoft.com/office/drawing/2014/main" id="{00000000-0008-0000-0200-00006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6" name="Picture 5">
          <a:extLst>
            <a:ext uri="{FF2B5EF4-FFF2-40B4-BE49-F238E27FC236}">
              <a16:creationId xmlns:a16="http://schemas.microsoft.com/office/drawing/2014/main" id="{00000000-0008-0000-0200-00006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7" name="Picture 5">
          <a:extLst>
            <a:ext uri="{FF2B5EF4-FFF2-40B4-BE49-F238E27FC236}">
              <a16:creationId xmlns:a16="http://schemas.microsoft.com/office/drawing/2014/main" id="{00000000-0008-0000-0200-00006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8" name="Picture 5">
          <a:extLst>
            <a:ext uri="{FF2B5EF4-FFF2-40B4-BE49-F238E27FC236}">
              <a16:creationId xmlns:a16="http://schemas.microsoft.com/office/drawing/2014/main" id="{00000000-0008-0000-0200-00006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9" name="Picture 5">
          <a:extLst>
            <a:ext uri="{FF2B5EF4-FFF2-40B4-BE49-F238E27FC236}">
              <a16:creationId xmlns:a16="http://schemas.microsoft.com/office/drawing/2014/main" id="{00000000-0008-0000-0200-00006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0" name="Picture 5">
          <a:extLst>
            <a:ext uri="{FF2B5EF4-FFF2-40B4-BE49-F238E27FC236}">
              <a16:creationId xmlns:a16="http://schemas.microsoft.com/office/drawing/2014/main" id="{00000000-0008-0000-0200-00006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1" name="Picture 5">
          <a:extLst>
            <a:ext uri="{FF2B5EF4-FFF2-40B4-BE49-F238E27FC236}">
              <a16:creationId xmlns:a16="http://schemas.microsoft.com/office/drawing/2014/main" id="{00000000-0008-0000-0200-00006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2" name="Picture 5">
          <a:extLst>
            <a:ext uri="{FF2B5EF4-FFF2-40B4-BE49-F238E27FC236}">
              <a16:creationId xmlns:a16="http://schemas.microsoft.com/office/drawing/2014/main" id="{00000000-0008-0000-0200-00007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3" name="Picture 5">
          <a:extLst>
            <a:ext uri="{FF2B5EF4-FFF2-40B4-BE49-F238E27FC236}">
              <a16:creationId xmlns:a16="http://schemas.microsoft.com/office/drawing/2014/main" id="{00000000-0008-0000-0200-00007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4" name="Picture 5">
          <a:extLst>
            <a:ext uri="{FF2B5EF4-FFF2-40B4-BE49-F238E27FC236}">
              <a16:creationId xmlns:a16="http://schemas.microsoft.com/office/drawing/2014/main" id="{00000000-0008-0000-0200-00007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5" name="Picture 5">
          <a:extLst>
            <a:ext uri="{FF2B5EF4-FFF2-40B4-BE49-F238E27FC236}">
              <a16:creationId xmlns:a16="http://schemas.microsoft.com/office/drawing/2014/main" id="{00000000-0008-0000-0200-00007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6" name="Picture 5">
          <a:extLst>
            <a:ext uri="{FF2B5EF4-FFF2-40B4-BE49-F238E27FC236}">
              <a16:creationId xmlns:a16="http://schemas.microsoft.com/office/drawing/2014/main" id="{00000000-0008-0000-0200-00007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7" name="Picture 5">
          <a:extLst>
            <a:ext uri="{FF2B5EF4-FFF2-40B4-BE49-F238E27FC236}">
              <a16:creationId xmlns:a16="http://schemas.microsoft.com/office/drawing/2014/main" id="{00000000-0008-0000-0200-00007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8" name="Picture 5">
          <a:extLst>
            <a:ext uri="{FF2B5EF4-FFF2-40B4-BE49-F238E27FC236}">
              <a16:creationId xmlns:a16="http://schemas.microsoft.com/office/drawing/2014/main" id="{00000000-0008-0000-0200-00007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9" name="Picture 5">
          <a:extLst>
            <a:ext uri="{FF2B5EF4-FFF2-40B4-BE49-F238E27FC236}">
              <a16:creationId xmlns:a16="http://schemas.microsoft.com/office/drawing/2014/main" id="{00000000-0008-0000-0200-00007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0" name="Picture 5">
          <a:extLst>
            <a:ext uri="{FF2B5EF4-FFF2-40B4-BE49-F238E27FC236}">
              <a16:creationId xmlns:a16="http://schemas.microsoft.com/office/drawing/2014/main" id="{00000000-0008-0000-0200-00007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1" name="Picture 5">
          <a:extLst>
            <a:ext uri="{FF2B5EF4-FFF2-40B4-BE49-F238E27FC236}">
              <a16:creationId xmlns:a16="http://schemas.microsoft.com/office/drawing/2014/main" id="{00000000-0008-0000-0200-00007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2" name="Picture 5">
          <a:extLst>
            <a:ext uri="{FF2B5EF4-FFF2-40B4-BE49-F238E27FC236}">
              <a16:creationId xmlns:a16="http://schemas.microsoft.com/office/drawing/2014/main" id="{00000000-0008-0000-0200-00007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3" name="Picture 5">
          <a:extLst>
            <a:ext uri="{FF2B5EF4-FFF2-40B4-BE49-F238E27FC236}">
              <a16:creationId xmlns:a16="http://schemas.microsoft.com/office/drawing/2014/main" id="{00000000-0008-0000-0200-00007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4" name="Picture 5">
          <a:extLst>
            <a:ext uri="{FF2B5EF4-FFF2-40B4-BE49-F238E27FC236}">
              <a16:creationId xmlns:a16="http://schemas.microsoft.com/office/drawing/2014/main" id="{00000000-0008-0000-0200-00007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5" name="Picture 5">
          <a:extLst>
            <a:ext uri="{FF2B5EF4-FFF2-40B4-BE49-F238E27FC236}">
              <a16:creationId xmlns:a16="http://schemas.microsoft.com/office/drawing/2014/main" id="{00000000-0008-0000-0200-00007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7" name="Picture 5">
          <a:extLst>
            <a:ext uri="{FF2B5EF4-FFF2-40B4-BE49-F238E27FC236}">
              <a16:creationId xmlns:a16="http://schemas.microsoft.com/office/drawing/2014/main" id="{00000000-0008-0000-0200-00007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9" name="Picture 5">
          <a:extLst>
            <a:ext uri="{FF2B5EF4-FFF2-40B4-BE49-F238E27FC236}">
              <a16:creationId xmlns:a16="http://schemas.microsoft.com/office/drawing/2014/main" id="{00000000-0008-0000-0200-00008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1" name="Picture 5">
          <a:extLst>
            <a:ext uri="{FF2B5EF4-FFF2-40B4-BE49-F238E27FC236}">
              <a16:creationId xmlns:a16="http://schemas.microsoft.com/office/drawing/2014/main" id="{00000000-0008-0000-0200-00008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2" name="Picture 5">
          <a:extLst>
            <a:ext uri="{FF2B5EF4-FFF2-40B4-BE49-F238E27FC236}">
              <a16:creationId xmlns:a16="http://schemas.microsoft.com/office/drawing/2014/main" id="{00000000-0008-0000-0200-00008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3" name="Picture 5">
          <a:extLst>
            <a:ext uri="{FF2B5EF4-FFF2-40B4-BE49-F238E27FC236}">
              <a16:creationId xmlns:a16="http://schemas.microsoft.com/office/drawing/2014/main" id="{00000000-0008-0000-0200-00008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4" name="Picture 5">
          <a:extLst>
            <a:ext uri="{FF2B5EF4-FFF2-40B4-BE49-F238E27FC236}">
              <a16:creationId xmlns:a16="http://schemas.microsoft.com/office/drawing/2014/main" id="{00000000-0008-0000-0200-00008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5" name="Picture 5">
          <a:extLst>
            <a:ext uri="{FF2B5EF4-FFF2-40B4-BE49-F238E27FC236}">
              <a16:creationId xmlns:a16="http://schemas.microsoft.com/office/drawing/2014/main" id="{00000000-0008-0000-0200-00008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6" name="Picture 5">
          <a:extLst>
            <a:ext uri="{FF2B5EF4-FFF2-40B4-BE49-F238E27FC236}">
              <a16:creationId xmlns:a16="http://schemas.microsoft.com/office/drawing/2014/main" id="{00000000-0008-0000-0200-00008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7" name="Picture 5">
          <a:extLst>
            <a:ext uri="{FF2B5EF4-FFF2-40B4-BE49-F238E27FC236}">
              <a16:creationId xmlns:a16="http://schemas.microsoft.com/office/drawing/2014/main" id="{00000000-0008-0000-0200-00008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8" name="Picture 5">
          <a:extLst>
            <a:ext uri="{FF2B5EF4-FFF2-40B4-BE49-F238E27FC236}">
              <a16:creationId xmlns:a16="http://schemas.microsoft.com/office/drawing/2014/main" id="{00000000-0008-0000-0200-00008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9" name="Picture 5">
          <a:extLst>
            <a:ext uri="{FF2B5EF4-FFF2-40B4-BE49-F238E27FC236}">
              <a16:creationId xmlns:a16="http://schemas.microsoft.com/office/drawing/2014/main" id="{00000000-0008-0000-0200-00008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0" name="Picture 5">
          <a:extLst>
            <a:ext uri="{FF2B5EF4-FFF2-40B4-BE49-F238E27FC236}">
              <a16:creationId xmlns:a16="http://schemas.microsoft.com/office/drawing/2014/main" id="{00000000-0008-0000-0200-00008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1" name="Picture 5">
          <a:extLst>
            <a:ext uri="{FF2B5EF4-FFF2-40B4-BE49-F238E27FC236}">
              <a16:creationId xmlns:a16="http://schemas.microsoft.com/office/drawing/2014/main" id="{00000000-0008-0000-0200-00008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2" name="Picture 5">
          <a:extLst>
            <a:ext uri="{FF2B5EF4-FFF2-40B4-BE49-F238E27FC236}">
              <a16:creationId xmlns:a16="http://schemas.microsoft.com/office/drawing/2014/main" id="{00000000-0008-0000-0200-00008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3" name="Picture 5">
          <a:extLst>
            <a:ext uri="{FF2B5EF4-FFF2-40B4-BE49-F238E27FC236}">
              <a16:creationId xmlns:a16="http://schemas.microsoft.com/office/drawing/2014/main" id="{00000000-0008-0000-0200-00008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4" name="Picture 5">
          <a:extLst>
            <a:ext uri="{FF2B5EF4-FFF2-40B4-BE49-F238E27FC236}">
              <a16:creationId xmlns:a16="http://schemas.microsoft.com/office/drawing/2014/main" id="{00000000-0008-0000-0200-00009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5" name="Picture 5">
          <a:extLst>
            <a:ext uri="{FF2B5EF4-FFF2-40B4-BE49-F238E27FC236}">
              <a16:creationId xmlns:a16="http://schemas.microsoft.com/office/drawing/2014/main" id="{00000000-0008-0000-0200-00009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6" name="Picture 5">
          <a:extLst>
            <a:ext uri="{FF2B5EF4-FFF2-40B4-BE49-F238E27FC236}">
              <a16:creationId xmlns:a16="http://schemas.microsoft.com/office/drawing/2014/main" id="{00000000-0008-0000-0200-00009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7" name="Picture 5">
          <a:extLst>
            <a:ext uri="{FF2B5EF4-FFF2-40B4-BE49-F238E27FC236}">
              <a16:creationId xmlns:a16="http://schemas.microsoft.com/office/drawing/2014/main" id="{00000000-0008-0000-0200-00009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8" name="Picture 5">
          <a:extLst>
            <a:ext uri="{FF2B5EF4-FFF2-40B4-BE49-F238E27FC236}">
              <a16:creationId xmlns:a16="http://schemas.microsoft.com/office/drawing/2014/main" id="{00000000-0008-0000-0200-00009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9" name="Picture 5">
          <a:extLst>
            <a:ext uri="{FF2B5EF4-FFF2-40B4-BE49-F238E27FC236}">
              <a16:creationId xmlns:a16="http://schemas.microsoft.com/office/drawing/2014/main" id="{00000000-0008-0000-0200-00009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0" name="Picture 5">
          <a:extLst>
            <a:ext uri="{FF2B5EF4-FFF2-40B4-BE49-F238E27FC236}">
              <a16:creationId xmlns:a16="http://schemas.microsoft.com/office/drawing/2014/main" id="{00000000-0008-0000-0200-00009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1" name="Picture 5">
          <a:extLst>
            <a:ext uri="{FF2B5EF4-FFF2-40B4-BE49-F238E27FC236}">
              <a16:creationId xmlns:a16="http://schemas.microsoft.com/office/drawing/2014/main" id="{00000000-0008-0000-0200-00009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2" name="Picture 5">
          <a:extLst>
            <a:ext uri="{FF2B5EF4-FFF2-40B4-BE49-F238E27FC236}">
              <a16:creationId xmlns:a16="http://schemas.microsoft.com/office/drawing/2014/main" id="{00000000-0008-0000-0200-00009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3" name="Picture 5">
          <a:extLst>
            <a:ext uri="{FF2B5EF4-FFF2-40B4-BE49-F238E27FC236}">
              <a16:creationId xmlns:a16="http://schemas.microsoft.com/office/drawing/2014/main" id="{00000000-0008-0000-0200-00009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5" name="Picture 5">
          <a:extLst>
            <a:ext uri="{FF2B5EF4-FFF2-40B4-BE49-F238E27FC236}">
              <a16:creationId xmlns:a16="http://schemas.microsoft.com/office/drawing/2014/main" id="{00000000-0008-0000-0200-00009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7" name="Picture 5">
          <a:extLst>
            <a:ext uri="{FF2B5EF4-FFF2-40B4-BE49-F238E27FC236}">
              <a16:creationId xmlns:a16="http://schemas.microsoft.com/office/drawing/2014/main" id="{00000000-0008-0000-0200-00009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8" name="Picture 5">
          <a:extLst>
            <a:ext uri="{FF2B5EF4-FFF2-40B4-BE49-F238E27FC236}">
              <a16:creationId xmlns:a16="http://schemas.microsoft.com/office/drawing/2014/main" id="{00000000-0008-0000-0200-00009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9" name="Picture 5">
          <a:extLst>
            <a:ext uri="{FF2B5EF4-FFF2-40B4-BE49-F238E27FC236}">
              <a16:creationId xmlns:a16="http://schemas.microsoft.com/office/drawing/2014/main" id="{00000000-0008-0000-0200-00009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0" name="Picture 5">
          <a:extLst>
            <a:ext uri="{FF2B5EF4-FFF2-40B4-BE49-F238E27FC236}">
              <a16:creationId xmlns:a16="http://schemas.microsoft.com/office/drawing/2014/main" id="{00000000-0008-0000-0200-0000A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1" name="Picture 5">
          <a:extLst>
            <a:ext uri="{FF2B5EF4-FFF2-40B4-BE49-F238E27FC236}">
              <a16:creationId xmlns:a16="http://schemas.microsoft.com/office/drawing/2014/main" id="{00000000-0008-0000-0200-0000A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2" name="Picture 5">
          <a:extLst>
            <a:ext uri="{FF2B5EF4-FFF2-40B4-BE49-F238E27FC236}">
              <a16:creationId xmlns:a16="http://schemas.microsoft.com/office/drawing/2014/main" id="{00000000-0008-0000-0200-0000A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3" name="Picture 5">
          <a:extLst>
            <a:ext uri="{FF2B5EF4-FFF2-40B4-BE49-F238E27FC236}">
              <a16:creationId xmlns:a16="http://schemas.microsoft.com/office/drawing/2014/main" id="{00000000-0008-0000-0200-0000A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4" name="Picture 5">
          <a:extLst>
            <a:ext uri="{FF2B5EF4-FFF2-40B4-BE49-F238E27FC236}">
              <a16:creationId xmlns:a16="http://schemas.microsoft.com/office/drawing/2014/main" id="{00000000-0008-0000-0200-0000A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5" name="Picture 5">
          <a:extLst>
            <a:ext uri="{FF2B5EF4-FFF2-40B4-BE49-F238E27FC236}">
              <a16:creationId xmlns:a16="http://schemas.microsoft.com/office/drawing/2014/main" id="{00000000-0008-0000-0200-0000A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6" name="Picture 5">
          <a:extLst>
            <a:ext uri="{FF2B5EF4-FFF2-40B4-BE49-F238E27FC236}">
              <a16:creationId xmlns:a16="http://schemas.microsoft.com/office/drawing/2014/main" id="{00000000-0008-0000-0200-0000A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7" name="Picture 5">
          <a:extLst>
            <a:ext uri="{FF2B5EF4-FFF2-40B4-BE49-F238E27FC236}">
              <a16:creationId xmlns:a16="http://schemas.microsoft.com/office/drawing/2014/main" id="{00000000-0008-0000-0200-0000A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8" name="Picture 5">
          <a:extLst>
            <a:ext uri="{FF2B5EF4-FFF2-40B4-BE49-F238E27FC236}">
              <a16:creationId xmlns:a16="http://schemas.microsoft.com/office/drawing/2014/main" id="{00000000-0008-0000-0200-0000A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9" name="Picture 5">
          <a:extLst>
            <a:ext uri="{FF2B5EF4-FFF2-40B4-BE49-F238E27FC236}">
              <a16:creationId xmlns:a16="http://schemas.microsoft.com/office/drawing/2014/main" id="{00000000-0008-0000-0200-0000A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0" name="Picture 5">
          <a:extLst>
            <a:ext uri="{FF2B5EF4-FFF2-40B4-BE49-F238E27FC236}">
              <a16:creationId xmlns:a16="http://schemas.microsoft.com/office/drawing/2014/main" id="{00000000-0008-0000-0200-0000A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1" name="Picture 5">
          <a:extLst>
            <a:ext uri="{FF2B5EF4-FFF2-40B4-BE49-F238E27FC236}">
              <a16:creationId xmlns:a16="http://schemas.microsoft.com/office/drawing/2014/main" id="{00000000-0008-0000-0200-0000A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2" name="Picture 5">
          <a:extLst>
            <a:ext uri="{FF2B5EF4-FFF2-40B4-BE49-F238E27FC236}">
              <a16:creationId xmlns:a16="http://schemas.microsoft.com/office/drawing/2014/main" id="{00000000-0008-0000-0200-0000A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3" name="Picture 5">
          <a:extLst>
            <a:ext uri="{FF2B5EF4-FFF2-40B4-BE49-F238E27FC236}">
              <a16:creationId xmlns:a16="http://schemas.microsoft.com/office/drawing/2014/main" id="{00000000-0008-0000-0200-0000A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4" name="Picture 5">
          <a:extLst>
            <a:ext uri="{FF2B5EF4-FFF2-40B4-BE49-F238E27FC236}">
              <a16:creationId xmlns:a16="http://schemas.microsoft.com/office/drawing/2014/main" id="{00000000-0008-0000-0200-0000A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5" name="Picture 5">
          <a:extLst>
            <a:ext uri="{FF2B5EF4-FFF2-40B4-BE49-F238E27FC236}">
              <a16:creationId xmlns:a16="http://schemas.microsoft.com/office/drawing/2014/main" id="{00000000-0008-0000-0200-0000A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6" name="Picture 5">
          <a:extLst>
            <a:ext uri="{FF2B5EF4-FFF2-40B4-BE49-F238E27FC236}">
              <a16:creationId xmlns:a16="http://schemas.microsoft.com/office/drawing/2014/main" id="{00000000-0008-0000-0200-0000B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7" name="Picture 5">
          <a:extLst>
            <a:ext uri="{FF2B5EF4-FFF2-40B4-BE49-F238E27FC236}">
              <a16:creationId xmlns:a16="http://schemas.microsoft.com/office/drawing/2014/main" id="{00000000-0008-0000-0200-0000B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8" name="Picture 5">
          <a:extLst>
            <a:ext uri="{FF2B5EF4-FFF2-40B4-BE49-F238E27FC236}">
              <a16:creationId xmlns:a16="http://schemas.microsoft.com/office/drawing/2014/main" id="{00000000-0008-0000-0200-0000B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9" name="Picture 5">
          <a:extLst>
            <a:ext uri="{FF2B5EF4-FFF2-40B4-BE49-F238E27FC236}">
              <a16:creationId xmlns:a16="http://schemas.microsoft.com/office/drawing/2014/main" id="{00000000-0008-0000-0200-0000B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1" name="Picture 5">
          <a:extLst>
            <a:ext uri="{FF2B5EF4-FFF2-40B4-BE49-F238E27FC236}">
              <a16:creationId xmlns:a16="http://schemas.microsoft.com/office/drawing/2014/main" id="{00000000-0008-0000-0200-0000B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3" name="Picture 5">
          <a:extLst>
            <a:ext uri="{FF2B5EF4-FFF2-40B4-BE49-F238E27FC236}">
              <a16:creationId xmlns:a16="http://schemas.microsoft.com/office/drawing/2014/main" id="{00000000-0008-0000-0200-0000B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5" name="Picture 5">
          <a:extLst>
            <a:ext uri="{FF2B5EF4-FFF2-40B4-BE49-F238E27FC236}">
              <a16:creationId xmlns:a16="http://schemas.microsoft.com/office/drawing/2014/main" id="{00000000-0008-0000-0200-0000B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6" name="Picture 5">
          <a:extLst>
            <a:ext uri="{FF2B5EF4-FFF2-40B4-BE49-F238E27FC236}">
              <a16:creationId xmlns:a16="http://schemas.microsoft.com/office/drawing/2014/main" id="{00000000-0008-0000-0200-0000B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7" name="Picture 5">
          <a:extLst>
            <a:ext uri="{FF2B5EF4-FFF2-40B4-BE49-F238E27FC236}">
              <a16:creationId xmlns:a16="http://schemas.microsoft.com/office/drawing/2014/main" id="{00000000-0008-0000-0200-0000B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8" name="Picture 5">
          <a:extLst>
            <a:ext uri="{FF2B5EF4-FFF2-40B4-BE49-F238E27FC236}">
              <a16:creationId xmlns:a16="http://schemas.microsoft.com/office/drawing/2014/main" id="{00000000-0008-0000-0200-0000B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9" name="Picture 5">
          <a:extLst>
            <a:ext uri="{FF2B5EF4-FFF2-40B4-BE49-F238E27FC236}">
              <a16:creationId xmlns:a16="http://schemas.microsoft.com/office/drawing/2014/main" id="{00000000-0008-0000-0200-0000B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0" name="Picture 5">
          <a:extLst>
            <a:ext uri="{FF2B5EF4-FFF2-40B4-BE49-F238E27FC236}">
              <a16:creationId xmlns:a16="http://schemas.microsoft.com/office/drawing/2014/main" id="{00000000-0008-0000-0200-0000B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1" name="Picture 5">
          <a:extLst>
            <a:ext uri="{FF2B5EF4-FFF2-40B4-BE49-F238E27FC236}">
              <a16:creationId xmlns:a16="http://schemas.microsoft.com/office/drawing/2014/main" id="{00000000-0008-0000-0200-0000B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2" name="Picture 5">
          <a:extLst>
            <a:ext uri="{FF2B5EF4-FFF2-40B4-BE49-F238E27FC236}">
              <a16:creationId xmlns:a16="http://schemas.microsoft.com/office/drawing/2014/main" id="{00000000-0008-0000-0200-0000C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3" name="Picture 5">
          <a:extLst>
            <a:ext uri="{FF2B5EF4-FFF2-40B4-BE49-F238E27FC236}">
              <a16:creationId xmlns:a16="http://schemas.microsoft.com/office/drawing/2014/main" id="{00000000-0008-0000-0200-0000C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4" name="Picture 5">
          <a:extLst>
            <a:ext uri="{FF2B5EF4-FFF2-40B4-BE49-F238E27FC236}">
              <a16:creationId xmlns:a16="http://schemas.microsoft.com/office/drawing/2014/main" id="{00000000-0008-0000-0200-0000C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5" name="Picture 5">
          <a:extLst>
            <a:ext uri="{FF2B5EF4-FFF2-40B4-BE49-F238E27FC236}">
              <a16:creationId xmlns:a16="http://schemas.microsoft.com/office/drawing/2014/main" id="{00000000-0008-0000-0200-0000C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6" name="Picture 5">
          <a:extLst>
            <a:ext uri="{FF2B5EF4-FFF2-40B4-BE49-F238E27FC236}">
              <a16:creationId xmlns:a16="http://schemas.microsoft.com/office/drawing/2014/main" id="{00000000-0008-0000-0200-0000C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7" name="Picture 5">
          <a:extLst>
            <a:ext uri="{FF2B5EF4-FFF2-40B4-BE49-F238E27FC236}">
              <a16:creationId xmlns:a16="http://schemas.microsoft.com/office/drawing/2014/main" id="{00000000-0008-0000-0200-0000C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8" name="Picture 5">
          <a:extLst>
            <a:ext uri="{FF2B5EF4-FFF2-40B4-BE49-F238E27FC236}">
              <a16:creationId xmlns:a16="http://schemas.microsoft.com/office/drawing/2014/main" id="{00000000-0008-0000-0200-0000C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9" name="Picture 5">
          <a:extLst>
            <a:ext uri="{FF2B5EF4-FFF2-40B4-BE49-F238E27FC236}">
              <a16:creationId xmlns:a16="http://schemas.microsoft.com/office/drawing/2014/main" id="{00000000-0008-0000-0200-0000C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0" name="Picture 5">
          <a:extLst>
            <a:ext uri="{FF2B5EF4-FFF2-40B4-BE49-F238E27FC236}">
              <a16:creationId xmlns:a16="http://schemas.microsoft.com/office/drawing/2014/main" id="{00000000-0008-0000-0200-0000C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1" name="Picture 5">
          <a:extLst>
            <a:ext uri="{FF2B5EF4-FFF2-40B4-BE49-F238E27FC236}">
              <a16:creationId xmlns:a16="http://schemas.microsoft.com/office/drawing/2014/main" id="{00000000-0008-0000-0200-0000C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2" name="Picture 5">
          <a:extLst>
            <a:ext uri="{FF2B5EF4-FFF2-40B4-BE49-F238E27FC236}">
              <a16:creationId xmlns:a16="http://schemas.microsoft.com/office/drawing/2014/main" id="{00000000-0008-0000-0200-0000C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3" name="Picture 5">
          <a:extLst>
            <a:ext uri="{FF2B5EF4-FFF2-40B4-BE49-F238E27FC236}">
              <a16:creationId xmlns:a16="http://schemas.microsoft.com/office/drawing/2014/main" id="{00000000-0008-0000-0200-0000C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4" name="Picture 5">
          <a:extLst>
            <a:ext uri="{FF2B5EF4-FFF2-40B4-BE49-F238E27FC236}">
              <a16:creationId xmlns:a16="http://schemas.microsoft.com/office/drawing/2014/main" id="{00000000-0008-0000-0200-0000C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5" name="Picture 5">
          <a:extLst>
            <a:ext uri="{FF2B5EF4-FFF2-40B4-BE49-F238E27FC236}">
              <a16:creationId xmlns:a16="http://schemas.microsoft.com/office/drawing/2014/main" id="{00000000-0008-0000-0200-0000C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6" name="Picture 5">
          <a:extLst>
            <a:ext uri="{FF2B5EF4-FFF2-40B4-BE49-F238E27FC236}">
              <a16:creationId xmlns:a16="http://schemas.microsoft.com/office/drawing/2014/main" id="{00000000-0008-0000-0200-0000C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7" name="Picture 5">
          <a:extLst>
            <a:ext uri="{FF2B5EF4-FFF2-40B4-BE49-F238E27FC236}">
              <a16:creationId xmlns:a16="http://schemas.microsoft.com/office/drawing/2014/main" id="{00000000-0008-0000-0200-0000C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9" name="Picture 5">
          <a:extLst>
            <a:ext uri="{FF2B5EF4-FFF2-40B4-BE49-F238E27FC236}">
              <a16:creationId xmlns:a16="http://schemas.microsoft.com/office/drawing/2014/main" id="{00000000-0008-0000-0200-0000D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1" name="Picture 5">
          <a:extLst>
            <a:ext uri="{FF2B5EF4-FFF2-40B4-BE49-F238E27FC236}">
              <a16:creationId xmlns:a16="http://schemas.microsoft.com/office/drawing/2014/main" id="{00000000-0008-0000-0200-0000D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2" name="Picture 5">
          <a:extLst>
            <a:ext uri="{FF2B5EF4-FFF2-40B4-BE49-F238E27FC236}">
              <a16:creationId xmlns:a16="http://schemas.microsoft.com/office/drawing/2014/main" id="{00000000-0008-0000-0200-0000D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3" name="Picture 5">
          <a:extLst>
            <a:ext uri="{FF2B5EF4-FFF2-40B4-BE49-F238E27FC236}">
              <a16:creationId xmlns:a16="http://schemas.microsoft.com/office/drawing/2014/main" id="{00000000-0008-0000-0200-0000D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4" name="Picture 5">
          <a:extLst>
            <a:ext uri="{FF2B5EF4-FFF2-40B4-BE49-F238E27FC236}">
              <a16:creationId xmlns:a16="http://schemas.microsoft.com/office/drawing/2014/main" id="{00000000-0008-0000-0200-0000D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5" name="Picture 5">
          <a:extLst>
            <a:ext uri="{FF2B5EF4-FFF2-40B4-BE49-F238E27FC236}">
              <a16:creationId xmlns:a16="http://schemas.microsoft.com/office/drawing/2014/main" id="{00000000-0008-0000-0200-0000D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6" name="Picture 5">
          <a:extLst>
            <a:ext uri="{FF2B5EF4-FFF2-40B4-BE49-F238E27FC236}">
              <a16:creationId xmlns:a16="http://schemas.microsoft.com/office/drawing/2014/main" id="{00000000-0008-0000-0200-0000D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7" name="Picture 5">
          <a:extLst>
            <a:ext uri="{FF2B5EF4-FFF2-40B4-BE49-F238E27FC236}">
              <a16:creationId xmlns:a16="http://schemas.microsoft.com/office/drawing/2014/main" id="{00000000-0008-0000-0200-0000D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8" name="Picture 5">
          <a:extLst>
            <a:ext uri="{FF2B5EF4-FFF2-40B4-BE49-F238E27FC236}">
              <a16:creationId xmlns:a16="http://schemas.microsoft.com/office/drawing/2014/main" id="{00000000-0008-0000-0200-0000D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9" name="Picture 5">
          <a:extLst>
            <a:ext uri="{FF2B5EF4-FFF2-40B4-BE49-F238E27FC236}">
              <a16:creationId xmlns:a16="http://schemas.microsoft.com/office/drawing/2014/main" id="{00000000-0008-0000-0200-0000D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0" name="Picture 5">
          <a:extLst>
            <a:ext uri="{FF2B5EF4-FFF2-40B4-BE49-F238E27FC236}">
              <a16:creationId xmlns:a16="http://schemas.microsoft.com/office/drawing/2014/main" id="{00000000-0008-0000-0200-0000D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1" name="Picture 5">
          <a:extLst>
            <a:ext uri="{FF2B5EF4-FFF2-40B4-BE49-F238E27FC236}">
              <a16:creationId xmlns:a16="http://schemas.microsoft.com/office/drawing/2014/main" id="{00000000-0008-0000-0200-0000D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2" name="Picture 5">
          <a:extLst>
            <a:ext uri="{FF2B5EF4-FFF2-40B4-BE49-F238E27FC236}">
              <a16:creationId xmlns:a16="http://schemas.microsoft.com/office/drawing/2014/main" id="{00000000-0008-0000-0200-0000D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3" name="Picture 5">
          <a:extLst>
            <a:ext uri="{FF2B5EF4-FFF2-40B4-BE49-F238E27FC236}">
              <a16:creationId xmlns:a16="http://schemas.microsoft.com/office/drawing/2014/main" id="{00000000-0008-0000-0200-0000D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4" name="Picture 5">
          <a:extLst>
            <a:ext uri="{FF2B5EF4-FFF2-40B4-BE49-F238E27FC236}">
              <a16:creationId xmlns:a16="http://schemas.microsoft.com/office/drawing/2014/main" id="{00000000-0008-0000-0200-0000E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5" name="Picture 5">
          <a:extLst>
            <a:ext uri="{FF2B5EF4-FFF2-40B4-BE49-F238E27FC236}">
              <a16:creationId xmlns:a16="http://schemas.microsoft.com/office/drawing/2014/main" id="{00000000-0008-0000-0200-0000E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6" name="Picture 5">
          <a:extLst>
            <a:ext uri="{FF2B5EF4-FFF2-40B4-BE49-F238E27FC236}">
              <a16:creationId xmlns:a16="http://schemas.microsoft.com/office/drawing/2014/main" id="{00000000-0008-0000-0200-0000E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7" name="Picture 5">
          <a:extLst>
            <a:ext uri="{FF2B5EF4-FFF2-40B4-BE49-F238E27FC236}">
              <a16:creationId xmlns:a16="http://schemas.microsoft.com/office/drawing/2014/main" id="{00000000-0008-0000-0200-0000E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8" name="Picture 5">
          <a:extLst>
            <a:ext uri="{FF2B5EF4-FFF2-40B4-BE49-F238E27FC236}">
              <a16:creationId xmlns:a16="http://schemas.microsoft.com/office/drawing/2014/main" id="{00000000-0008-0000-0200-0000E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9" name="Picture 5">
          <a:extLst>
            <a:ext uri="{FF2B5EF4-FFF2-40B4-BE49-F238E27FC236}">
              <a16:creationId xmlns:a16="http://schemas.microsoft.com/office/drawing/2014/main" id="{00000000-0008-0000-0200-0000E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0" name="Picture 5">
          <a:extLst>
            <a:ext uri="{FF2B5EF4-FFF2-40B4-BE49-F238E27FC236}">
              <a16:creationId xmlns:a16="http://schemas.microsoft.com/office/drawing/2014/main" id="{00000000-0008-0000-0200-0000E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1" name="Picture 5">
          <a:extLst>
            <a:ext uri="{FF2B5EF4-FFF2-40B4-BE49-F238E27FC236}">
              <a16:creationId xmlns:a16="http://schemas.microsoft.com/office/drawing/2014/main" id="{00000000-0008-0000-0200-0000E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2" name="Picture 5">
          <a:extLst>
            <a:ext uri="{FF2B5EF4-FFF2-40B4-BE49-F238E27FC236}">
              <a16:creationId xmlns:a16="http://schemas.microsoft.com/office/drawing/2014/main" id="{00000000-0008-0000-0200-0000E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3" name="Picture 5">
          <a:extLst>
            <a:ext uri="{FF2B5EF4-FFF2-40B4-BE49-F238E27FC236}">
              <a16:creationId xmlns:a16="http://schemas.microsoft.com/office/drawing/2014/main" id="{00000000-0008-0000-0200-0000E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5" name="Picture 5">
          <a:extLst>
            <a:ext uri="{FF2B5EF4-FFF2-40B4-BE49-F238E27FC236}">
              <a16:creationId xmlns:a16="http://schemas.microsoft.com/office/drawing/2014/main" id="{00000000-0008-0000-0200-0000E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7" name="Picture 5">
          <a:extLst>
            <a:ext uri="{FF2B5EF4-FFF2-40B4-BE49-F238E27FC236}">
              <a16:creationId xmlns:a16="http://schemas.microsoft.com/office/drawing/2014/main" id="{00000000-0008-0000-0200-0000E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9" name="Picture 5">
          <a:extLst>
            <a:ext uri="{FF2B5EF4-FFF2-40B4-BE49-F238E27FC236}">
              <a16:creationId xmlns:a16="http://schemas.microsoft.com/office/drawing/2014/main" id="{00000000-0008-0000-0200-0000E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0" name="Picture 5">
          <a:extLst>
            <a:ext uri="{FF2B5EF4-FFF2-40B4-BE49-F238E27FC236}">
              <a16:creationId xmlns:a16="http://schemas.microsoft.com/office/drawing/2014/main" id="{00000000-0008-0000-0200-0000F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1" name="Picture 5">
          <a:extLst>
            <a:ext uri="{FF2B5EF4-FFF2-40B4-BE49-F238E27FC236}">
              <a16:creationId xmlns:a16="http://schemas.microsoft.com/office/drawing/2014/main" id="{00000000-0008-0000-0200-0000F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2" name="Picture 5">
          <a:extLst>
            <a:ext uri="{FF2B5EF4-FFF2-40B4-BE49-F238E27FC236}">
              <a16:creationId xmlns:a16="http://schemas.microsoft.com/office/drawing/2014/main" id="{00000000-0008-0000-0200-0000F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3" name="Picture 5">
          <a:extLst>
            <a:ext uri="{FF2B5EF4-FFF2-40B4-BE49-F238E27FC236}">
              <a16:creationId xmlns:a16="http://schemas.microsoft.com/office/drawing/2014/main" id="{00000000-0008-0000-0200-0000F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4" name="Picture 5">
          <a:extLst>
            <a:ext uri="{FF2B5EF4-FFF2-40B4-BE49-F238E27FC236}">
              <a16:creationId xmlns:a16="http://schemas.microsoft.com/office/drawing/2014/main" id="{00000000-0008-0000-0200-0000F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5" name="Picture 5">
          <a:extLst>
            <a:ext uri="{FF2B5EF4-FFF2-40B4-BE49-F238E27FC236}">
              <a16:creationId xmlns:a16="http://schemas.microsoft.com/office/drawing/2014/main" id="{00000000-0008-0000-0200-0000F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6" name="Picture 5">
          <a:extLst>
            <a:ext uri="{FF2B5EF4-FFF2-40B4-BE49-F238E27FC236}">
              <a16:creationId xmlns:a16="http://schemas.microsoft.com/office/drawing/2014/main" id="{00000000-0008-0000-0200-0000F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7" name="Picture 5">
          <a:extLst>
            <a:ext uri="{FF2B5EF4-FFF2-40B4-BE49-F238E27FC236}">
              <a16:creationId xmlns:a16="http://schemas.microsoft.com/office/drawing/2014/main" id="{00000000-0008-0000-0200-0000F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8" name="Picture 5">
          <a:extLst>
            <a:ext uri="{FF2B5EF4-FFF2-40B4-BE49-F238E27FC236}">
              <a16:creationId xmlns:a16="http://schemas.microsoft.com/office/drawing/2014/main" id="{00000000-0008-0000-0200-0000F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9" name="Picture 5">
          <a:extLst>
            <a:ext uri="{FF2B5EF4-FFF2-40B4-BE49-F238E27FC236}">
              <a16:creationId xmlns:a16="http://schemas.microsoft.com/office/drawing/2014/main" id="{00000000-0008-0000-0200-0000F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0" name="Picture 5">
          <a:extLst>
            <a:ext uri="{FF2B5EF4-FFF2-40B4-BE49-F238E27FC236}">
              <a16:creationId xmlns:a16="http://schemas.microsoft.com/office/drawing/2014/main" id="{00000000-0008-0000-0200-0000F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1" name="Picture 5">
          <a:extLst>
            <a:ext uri="{FF2B5EF4-FFF2-40B4-BE49-F238E27FC236}">
              <a16:creationId xmlns:a16="http://schemas.microsoft.com/office/drawing/2014/main" id="{00000000-0008-0000-0200-0000F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2" name="Picture 5">
          <a:extLst>
            <a:ext uri="{FF2B5EF4-FFF2-40B4-BE49-F238E27FC236}">
              <a16:creationId xmlns:a16="http://schemas.microsoft.com/office/drawing/2014/main" id="{00000000-0008-0000-0200-0000F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3" name="Picture 5">
          <a:extLst>
            <a:ext uri="{FF2B5EF4-FFF2-40B4-BE49-F238E27FC236}">
              <a16:creationId xmlns:a16="http://schemas.microsoft.com/office/drawing/2014/main" id="{00000000-0008-0000-0200-0000F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4" name="Picture 5">
          <a:extLst>
            <a:ext uri="{FF2B5EF4-FFF2-40B4-BE49-F238E27FC236}">
              <a16:creationId xmlns:a16="http://schemas.microsoft.com/office/drawing/2014/main" id="{00000000-0008-0000-0200-0000F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5" name="Picture 5">
          <a:extLst>
            <a:ext uri="{FF2B5EF4-FFF2-40B4-BE49-F238E27FC236}">
              <a16:creationId xmlns:a16="http://schemas.microsoft.com/office/drawing/2014/main" id="{00000000-0008-0000-0200-0000F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6" name="Picture 5">
          <a:extLst>
            <a:ext uri="{FF2B5EF4-FFF2-40B4-BE49-F238E27FC236}">
              <a16:creationId xmlns:a16="http://schemas.microsoft.com/office/drawing/2014/main" id="{00000000-0008-0000-0200-00000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7" name="Picture 5">
          <a:extLst>
            <a:ext uri="{FF2B5EF4-FFF2-40B4-BE49-F238E27FC236}">
              <a16:creationId xmlns:a16="http://schemas.microsoft.com/office/drawing/2014/main" id="{00000000-0008-0000-0200-00000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8" name="Picture 5">
          <a:extLst>
            <a:ext uri="{FF2B5EF4-FFF2-40B4-BE49-F238E27FC236}">
              <a16:creationId xmlns:a16="http://schemas.microsoft.com/office/drawing/2014/main" id="{00000000-0008-0000-0200-00000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9" name="Picture 5">
          <a:extLst>
            <a:ext uri="{FF2B5EF4-FFF2-40B4-BE49-F238E27FC236}">
              <a16:creationId xmlns:a16="http://schemas.microsoft.com/office/drawing/2014/main" id="{00000000-0008-0000-0200-00000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0" name="Picture 5">
          <a:extLst>
            <a:ext uri="{FF2B5EF4-FFF2-40B4-BE49-F238E27FC236}">
              <a16:creationId xmlns:a16="http://schemas.microsoft.com/office/drawing/2014/main" id="{00000000-0008-0000-0200-00000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1" name="Picture 5">
          <a:extLst>
            <a:ext uri="{FF2B5EF4-FFF2-40B4-BE49-F238E27FC236}">
              <a16:creationId xmlns:a16="http://schemas.microsoft.com/office/drawing/2014/main" id="{00000000-0008-0000-0200-00000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3" name="Picture 5">
          <a:extLst>
            <a:ext uri="{FF2B5EF4-FFF2-40B4-BE49-F238E27FC236}">
              <a16:creationId xmlns:a16="http://schemas.microsoft.com/office/drawing/2014/main" id="{00000000-0008-0000-0200-00000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5" name="Picture 5">
          <a:extLst>
            <a:ext uri="{FF2B5EF4-FFF2-40B4-BE49-F238E27FC236}">
              <a16:creationId xmlns:a16="http://schemas.microsoft.com/office/drawing/2014/main" id="{00000000-0008-0000-0200-00000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7" name="Picture 5">
          <a:extLst>
            <a:ext uri="{FF2B5EF4-FFF2-40B4-BE49-F238E27FC236}">
              <a16:creationId xmlns:a16="http://schemas.microsoft.com/office/drawing/2014/main" id="{00000000-0008-0000-0200-00000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8" name="Picture 5">
          <a:extLst>
            <a:ext uri="{FF2B5EF4-FFF2-40B4-BE49-F238E27FC236}">
              <a16:creationId xmlns:a16="http://schemas.microsoft.com/office/drawing/2014/main" id="{00000000-0008-0000-0200-00000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9" name="Picture 5">
          <a:extLst>
            <a:ext uri="{FF2B5EF4-FFF2-40B4-BE49-F238E27FC236}">
              <a16:creationId xmlns:a16="http://schemas.microsoft.com/office/drawing/2014/main" id="{00000000-0008-0000-0200-00000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0" name="Picture 5">
          <a:extLst>
            <a:ext uri="{FF2B5EF4-FFF2-40B4-BE49-F238E27FC236}">
              <a16:creationId xmlns:a16="http://schemas.microsoft.com/office/drawing/2014/main" id="{00000000-0008-0000-0200-00000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1" name="Picture 5">
          <a:extLst>
            <a:ext uri="{FF2B5EF4-FFF2-40B4-BE49-F238E27FC236}">
              <a16:creationId xmlns:a16="http://schemas.microsoft.com/office/drawing/2014/main" id="{00000000-0008-0000-0200-00000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2" name="Picture 5">
          <a:extLst>
            <a:ext uri="{FF2B5EF4-FFF2-40B4-BE49-F238E27FC236}">
              <a16:creationId xmlns:a16="http://schemas.microsoft.com/office/drawing/2014/main" id="{00000000-0008-0000-0200-00001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3" name="Picture 5">
          <a:extLst>
            <a:ext uri="{FF2B5EF4-FFF2-40B4-BE49-F238E27FC236}">
              <a16:creationId xmlns:a16="http://schemas.microsoft.com/office/drawing/2014/main" id="{00000000-0008-0000-0200-00001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4" name="Picture 5">
          <a:extLst>
            <a:ext uri="{FF2B5EF4-FFF2-40B4-BE49-F238E27FC236}">
              <a16:creationId xmlns:a16="http://schemas.microsoft.com/office/drawing/2014/main" id="{00000000-0008-0000-0200-00001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5" name="Picture 5">
          <a:extLst>
            <a:ext uri="{FF2B5EF4-FFF2-40B4-BE49-F238E27FC236}">
              <a16:creationId xmlns:a16="http://schemas.microsoft.com/office/drawing/2014/main" id="{00000000-0008-0000-0200-00001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6" name="Picture 5">
          <a:extLst>
            <a:ext uri="{FF2B5EF4-FFF2-40B4-BE49-F238E27FC236}">
              <a16:creationId xmlns:a16="http://schemas.microsoft.com/office/drawing/2014/main" id="{00000000-0008-0000-0200-00001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7" name="Picture 5">
          <a:extLst>
            <a:ext uri="{FF2B5EF4-FFF2-40B4-BE49-F238E27FC236}">
              <a16:creationId xmlns:a16="http://schemas.microsoft.com/office/drawing/2014/main" id="{00000000-0008-0000-0200-00001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8" name="Picture 5">
          <a:extLst>
            <a:ext uri="{FF2B5EF4-FFF2-40B4-BE49-F238E27FC236}">
              <a16:creationId xmlns:a16="http://schemas.microsoft.com/office/drawing/2014/main" id="{00000000-0008-0000-0200-00001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9" name="Picture 5">
          <a:extLst>
            <a:ext uri="{FF2B5EF4-FFF2-40B4-BE49-F238E27FC236}">
              <a16:creationId xmlns:a16="http://schemas.microsoft.com/office/drawing/2014/main" id="{00000000-0008-0000-0200-00001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0" name="Picture 5">
          <a:extLst>
            <a:ext uri="{FF2B5EF4-FFF2-40B4-BE49-F238E27FC236}">
              <a16:creationId xmlns:a16="http://schemas.microsoft.com/office/drawing/2014/main" id="{00000000-0008-0000-0200-00001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1" name="Picture 5">
          <a:extLst>
            <a:ext uri="{FF2B5EF4-FFF2-40B4-BE49-F238E27FC236}">
              <a16:creationId xmlns:a16="http://schemas.microsoft.com/office/drawing/2014/main" id="{00000000-0008-0000-0200-00001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2" name="Picture 5">
          <a:extLst>
            <a:ext uri="{FF2B5EF4-FFF2-40B4-BE49-F238E27FC236}">
              <a16:creationId xmlns:a16="http://schemas.microsoft.com/office/drawing/2014/main" id="{00000000-0008-0000-0200-00001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3" name="Picture 5">
          <a:extLst>
            <a:ext uri="{FF2B5EF4-FFF2-40B4-BE49-F238E27FC236}">
              <a16:creationId xmlns:a16="http://schemas.microsoft.com/office/drawing/2014/main" id="{00000000-0008-0000-0200-00001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4" name="Picture 5">
          <a:extLst>
            <a:ext uri="{FF2B5EF4-FFF2-40B4-BE49-F238E27FC236}">
              <a16:creationId xmlns:a16="http://schemas.microsoft.com/office/drawing/2014/main" id="{00000000-0008-0000-0200-00001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5" name="Picture 5">
          <a:extLst>
            <a:ext uri="{FF2B5EF4-FFF2-40B4-BE49-F238E27FC236}">
              <a16:creationId xmlns:a16="http://schemas.microsoft.com/office/drawing/2014/main" id="{00000000-0008-0000-0200-00001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6" name="Picture 5">
          <a:extLst>
            <a:ext uri="{FF2B5EF4-FFF2-40B4-BE49-F238E27FC236}">
              <a16:creationId xmlns:a16="http://schemas.microsoft.com/office/drawing/2014/main" id="{00000000-0008-0000-0200-00001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7" name="Picture 5">
          <a:extLst>
            <a:ext uri="{FF2B5EF4-FFF2-40B4-BE49-F238E27FC236}">
              <a16:creationId xmlns:a16="http://schemas.microsoft.com/office/drawing/2014/main" id="{00000000-0008-0000-0200-00001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8" name="Picture 5">
          <a:extLst>
            <a:ext uri="{FF2B5EF4-FFF2-40B4-BE49-F238E27FC236}">
              <a16:creationId xmlns:a16="http://schemas.microsoft.com/office/drawing/2014/main" id="{00000000-0008-0000-0200-00002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9" name="Picture 5">
          <a:extLst>
            <a:ext uri="{FF2B5EF4-FFF2-40B4-BE49-F238E27FC236}">
              <a16:creationId xmlns:a16="http://schemas.microsoft.com/office/drawing/2014/main" id="{00000000-0008-0000-0200-00002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1" name="Picture 5">
          <a:extLst>
            <a:ext uri="{FF2B5EF4-FFF2-40B4-BE49-F238E27FC236}">
              <a16:creationId xmlns:a16="http://schemas.microsoft.com/office/drawing/2014/main" id="{00000000-0008-0000-0200-00002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3" name="Picture 5">
          <a:extLst>
            <a:ext uri="{FF2B5EF4-FFF2-40B4-BE49-F238E27FC236}">
              <a16:creationId xmlns:a16="http://schemas.microsoft.com/office/drawing/2014/main" id="{00000000-0008-0000-0200-00002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4" name="Picture 5">
          <a:extLst>
            <a:ext uri="{FF2B5EF4-FFF2-40B4-BE49-F238E27FC236}">
              <a16:creationId xmlns:a16="http://schemas.microsoft.com/office/drawing/2014/main" id="{00000000-0008-0000-0200-00002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5" name="Picture 5">
          <a:extLst>
            <a:ext uri="{FF2B5EF4-FFF2-40B4-BE49-F238E27FC236}">
              <a16:creationId xmlns:a16="http://schemas.microsoft.com/office/drawing/2014/main" id="{00000000-0008-0000-0200-00002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6" name="Picture 5">
          <a:extLst>
            <a:ext uri="{FF2B5EF4-FFF2-40B4-BE49-F238E27FC236}">
              <a16:creationId xmlns:a16="http://schemas.microsoft.com/office/drawing/2014/main" id="{00000000-0008-0000-0200-00002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7" name="Picture 5">
          <a:extLst>
            <a:ext uri="{FF2B5EF4-FFF2-40B4-BE49-F238E27FC236}">
              <a16:creationId xmlns:a16="http://schemas.microsoft.com/office/drawing/2014/main" id="{00000000-0008-0000-0200-00002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8" name="Picture 5">
          <a:extLst>
            <a:ext uri="{FF2B5EF4-FFF2-40B4-BE49-F238E27FC236}">
              <a16:creationId xmlns:a16="http://schemas.microsoft.com/office/drawing/2014/main" id="{00000000-0008-0000-0200-00002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9" name="Picture 5">
          <a:extLst>
            <a:ext uri="{FF2B5EF4-FFF2-40B4-BE49-F238E27FC236}">
              <a16:creationId xmlns:a16="http://schemas.microsoft.com/office/drawing/2014/main" id="{00000000-0008-0000-0200-00002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0" name="Picture 5">
          <a:extLst>
            <a:ext uri="{FF2B5EF4-FFF2-40B4-BE49-F238E27FC236}">
              <a16:creationId xmlns:a16="http://schemas.microsoft.com/office/drawing/2014/main" id="{00000000-0008-0000-0200-00002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1" name="Picture 5">
          <a:extLst>
            <a:ext uri="{FF2B5EF4-FFF2-40B4-BE49-F238E27FC236}">
              <a16:creationId xmlns:a16="http://schemas.microsoft.com/office/drawing/2014/main" id="{00000000-0008-0000-0200-00002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2" name="Picture 5">
          <a:extLst>
            <a:ext uri="{FF2B5EF4-FFF2-40B4-BE49-F238E27FC236}">
              <a16:creationId xmlns:a16="http://schemas.microsoft.com/office/drawing/2014/main" id="{00000000-0008-0000-0200-00002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3" name="Picture 5">
          <a:extLst>
            <a:ext uri="{FF2B5EF4-FFF2-40B4-BE49-F238E27FC236}">
              <a16:creationId xmlns:a16="http://schemas.microsoft.com/office/drawing/2014/main" id="{00000000-0008-0000-0200-00002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4" name="Picture 5">
          <a:extLst>
            <a:ext uri="{FF2B5EF4-FFF2-40B4-BE49-F238E27FC236}">
              <a16:creationId xmlns:a16="http://schemas.microsoft.com/office/drawing/2014/main" id="{00000000-0008-0000-0200-00003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5" name="Picture 5">
          <a:extLst>
            <a:ext uri="{FF2B5EF4-FFF2-40B4-BE49-F238E27FC236}">
              <a16:creationId xmlns:a16="http://schemas.microsoft.com/office/drawing/2014/main" id="{00000000-0008-0000-0200-00003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6" name="Picture 5">
          <a:extLst>
            <a:ext uri="{FF2B5EF4-FFF2-40B4-BE49-F238E27FC236}">
              <a16:creationId xmlns:a16="http://schemas.microsoft.com/office/drawing/2014/main" id="{00000000-0008-0000-0200-00003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7" name="Picture 5">
          <a:extLst>
            <a:ext uri="{FF2B5EF4-FFF2-40B4-BE49-F238E27FC236}">
              <a16:creationId xmlns:a16="http://schemas.microsoft.com/office/drawing/2014/main" id="{00000000-0008-0000-0200-00003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8" name="Picture 5">
          <a:extLst>
            <a:ext uri="{FF2B5EF4-FFF2-40B4-BE49-F238E27FC236}">
              <a16:creationId xmlns:a16="http://schemas.microsoft.com/office/drawing/2014/main" id="{00000000-0008-0000-0200-00003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9" name="Picture 5">
          <a:extLst>
            <a:ext uri="{FF2B5EF4-FFF2-40B4-BE49-F238E27FC236}">
              <a16:creationId xmlns:a16="http://schemas.microsoft.com/office/drawing/2014/main" id="{00000000-0008-0000-0200-00003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0" name="Picture 5">
          <a:extLst>
            <a:ext uri="{FF2B5EF4-FFF2-40B4-BE49-F238E27FC236}">
              <a16:creationId xmlns:a16="http://schemas.microsoft.com/office/drawing/2014/main" id="{00000000-0008-0000-0200-00003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1" name="Picture 5">
          <a:extLst>
            <a:ext uri="{FF2B5EF4-FFF2-40B4-BE49-F238E27FC236}">
              <a16:creationId xmlns:a16="http://schemas.microsoft.com/office/drawing/2014/main" id="{00000000-0008-0000-0200-00003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2" name="Picture 5">
          <a:extLst>
            <a:ext uri="{FF2B5EF4-FFF2-40B4-BE49-F238E27FC236}">
              <a16:creationId xmlns:a16="http://schemas.microsoft.com/office/drawing/2014/main" id="{00000000-0008-0000-0200-00003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3" name="Picture 5">
          <a:extLst>
            <a:ext uri="{FF2B5EF4-FFF2-40B4-BE49-F238E27FC236}">
              <a16:creationId xmlns:a16="http://schemas.microsoft.com/office/drawing/2014/main" id="{00000000-0008-0000-0200-00003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4" name="Picture 5">
          <a:extLst>
            <a:ext uri="{FF2B5EF4-FFF2-40B4-BE49-F238E27FC236}">
              <a16:creationId xmlns:a16="http://schemas.microsoft.com/office/drawing/2014/main" id="{00000000-0008-0000-0200-00003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5" name="Picture 5">
          <a:extLst>
            <a:ext uri="{FF2B5EF4-FFF2-40B4-BE49-F238E27FC236}">
              <a16:creationId xmlns:a16="http://schemas.microsoft.com/office/drawing/2014/main" id="{00000000-0008-0000-0200-00003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7" name="Picture 5">
          <a:extLst>
            <a:ext uri="{FF2B5EF4-FFF2-40B4-BE49-F238E27FC236}">
              <a16:creationId xmlns:a16="http://schemas.microsoft.com/office/drawing/2014/main" id="{00000000-0008-0000-0200-00003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9" name="Picture 5">
          <a:extLst>
            <a:ext uri="{FF2B5EF4-FFF2-40B4-BE49-F238E27FC236}">
              <a16:creationId xmlns:a16="http://schemas.microsoft.com/office/drawing/2014/main" id="{00000000-0008-0000-0200-00003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1" name="Picture 5">
          <a:extLst>
            <a:ext uri="{FF2B5EF4-FFF2-40B4-BE49-F238E27FC236}">
              <a16:creationId xmlns:a16="http://schemas.microsoft.com/office/drawing/2014/main" id="{00000000-0008-0000-0200-00004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2" name="Picture 5">
          <a:extLst>
            <a:ext uri="{FF2B5EF4-FFF2-40B4-BE49-F238E27FC236}">
              <a16:creationId xmlns:a16="http://schemas.microsoft.com/office/drawing/2014/main" id="{00000000-0008-0000-0200-00004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3" name="Picture 5">
          <a:extLst>
            <a:ext uri="{FF2B5EF4-FFF2-40B4-BE49-F238E27FC236}">
              <a16:creationId xmlns:a16="http://schemas.microsoft.com/office/drawing/2014/main" id="{00000000-0008-0000-0200-00004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4" name="Picture 5">
          <a:extLst>
            <a:ext uri="{FF2B5EF4-FFF2-40B4-BE49-F238E27FC236}">
              <a16:creationId xmlns:a16="http://schemas.microsoft.com/office/drawing/2014/main" id="{00000000-0008-0000-0200-00004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5" name="Picture 5">
          <a:extLst>
            <a:ext uri="{FF2B5EF4-FFF2-40B4-BE49-F238E27FC236}">
              <a16:creationId xmlns:a16="http://schemas.microsoft.com/office/drawing/2014/main" id="{00000000-0008-0000-0200-00004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6" name="Picture 5">
          <a:extLst>
            <a:ext uri="{FF2B5EF4-FFF2-40B4-BE49-F238E27FC236}">
              <a16:creationId xmlns:a16="http://schemas.microsoft.com/office/drawing/2014/main" id="{00000000-0008-0000-0200-00004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7" name="Picture 5">
          <a:extLst>
            <a:ext uri="{FF2B5EF4-FFF2-40B4-BE49-F238E27FC236}">
              <a16:creationId xmlns:a16="http://schemas.microsoft.com/office/drawing/2014/main" id="{00000000-0008-0000-0200-00004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8" name="Picture 5">
          <a:extLst>
            <a:ext uri="{FF2B5EF4-FFF2-40B4-BE49-F238E27FC236}">
              <a16:creationId xmlns:a16="http://schemas.microsoft.com/office/drawing/2014/main" id="{00000000-0008-0000-0200-00004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9" name="Picture 5">
          <a:extLst>
            <a:ext uri="{FF2B5EF4-FFF2-40B4-BE49-F238E27FC236}">
              <a16:creationId xmlns:a16="http://schemas.microsoft.com/office/drawing/2014/main" id="{00000000-0008-0000-0200-00004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0" name="Picture 5">
          <a:extLst>
            <a:ext uri="{FF2B5EF4-FFF2-40B4-BE49-F238E27FC236}">
              <a16:creationId xmlns:a16="http://schemas.microsoft.com/office/drawing/2014/main" id="{00000000-0008-0000-0200-00004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1" name="Picture 5">
          <a:extLst>
            <a:ext uri="{FF2B5EF4-FFF2-40B4-BE49-F238E27FC236}">
              <a16:creationId xmlns:a16="http://schemas.microsoft.com/office/drawing/2014/main" id="{00000000-0008-0000-0200-00004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2" name="Picture 5">
          <a:extLst>
            <a:ext uri="{FF2B5EF4-FFF2-40B4-BE49-F238E27FC236}">
              <a16:creationId xmlns:a16="http://schemas.microsoft.com/office/drawing/2014/main" id="{00000000-0008-0000-0200-00004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3" name="Picture 5">
          <a:extLst>
            <a:ext uri="{FF2B5EF4-FFF2-40B4-BE49-F238E27FC236}">
              <a16:creationId xmlns:a16="http://schemas.microsoft.com/office/drawing/2014/main" id="{00000000-0008-0000-0200-00004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4" name="Picture 5">
          <a:extLst>
            <a:ext uri="{FF2B5EF4-FFF2-40B4-BE49-F238E27FC236}">
              <a16:creationId xmlns:a16="http://schemas.microsoft.com/office/drawing/2014/main" id="{00000000-0008-0000-0200-00004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5" name="Picture 5">
          <a:extLst>
            <a:ext uri="{FF2B5EF4-FFF2-40B4-BE49-F238E27FC236}">
              <a16:creationId xmlns:a16="http://schemas.microsoft.com/office/drawing/2014/main" id="{00000000-0008-0000-0200-00004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6" name="Picture 5">
          <a:extLst>
            <a:ext uri="{FF2B5EF4-FFF2-40B4-BE49-F238E27FC236}">
              <a16:creationId xmlns:a16="http://schemas.microsoft.com/office/drawing/2014/main" id="{00000000-0008-0000-0200-00005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7" name="Picture 5">
          <a:extLst>
            <a:ext uri="{FF2B5EF4-FFF2-40B4-BE49-F238E27FC236}">
              <a16:creationId xmlns:a16="http://schemas.microsoft.com/office/drawing/2014/main" id="{00000000-0008-0000-0200-00005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8" name="Picture 5">
          <a:extLst>
            <a:ext uri="{FF2B5EF4-FFF2-40B4-BE49-F238E27FC236}">
              <a16:creationId xmlns:a16="http://schemas.microsoft.com/office/drawing/2014/main" id="{00000000-0008-0000-0200-00005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9" name="Picture 5">
          <a:extLst>
            <a:ext uri="{FF2B5EF4-FFF2-40B4-BE49-F238E27FC236}">
              <a16:creationId xmlns:a16="http://schemas.microsoft.com/office/drawing/2014/main" id="{00000000-0008-0000-0200-00005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0" name="Picture 5">
          <a:extLst>
            <a:ext uri="{FF2B5EF4-FFF2-40B4-BE49-F238E27FC236}">
              <a16:creationId xmlns:a16="http://schemas.microsoft.com/office/drawing/2014/main" id="{00000000-0008-0000-0200-00005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1" name="Picture 5">
          <a:extLst>
            <a:ext uri="{FF2B5EF4-FFF2-40B4-BE49-F238E27FC236}">
              <a16:creationId xmlns:a16="http://schemas.microsoft.com/office/drawing/2014/main" id="{00000000-0008-0000-0200-00005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2" name="Picture 5">
          <a:extLst>
            <a:ext uri="{FF2B5EF4-FFF2-40B4-BE49-F238E27FC236}">
              <a16:creationId xmlns:a16="http://schemas.microsoft.com/office/drawing/2014/main" id="{00000000-0008-0000-0200-00005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3" name="Picture 5">
          <a:extLst>
            <a:ext uri="{FF2B5EF4-FFF2-40B4-BE49-F238E27FC236}">
              <a16:creationId xmlns:a16="http://schemas.microsoft.com/office/drawing/2014/main" id="{00000000-0008-0000-0200-00005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5" name="Picture 5">
          <a:extLst>
            <a:ext uri="{FF2B5EF4-FFF2-40B4-BE49-F238E27FC236}">
              <a16:creationId xmlns:a16="http://schemas.microsoft.com/office/drawing/2014/main" id="{00000000-0008-0000-0200-00005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7" name="Picture 5">
          <a:extLst>
            <a:ext uri="{FF2B5EF4-FFF2-40B4-BE49-F238E27FC236}">
              <a16:creationId xmlns:a16="http://schemas.microsoft.com/office/drawing/2014/main" id="{00000000-0008-0000-0200-00005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8" name="Picture 5">
          <a:extLst>
            <a:ext uri="{FF2B5EF4-FFF2-40B4-BE49-F238E27FC236}">
              <a16:creationId xmlns:a16="http://schemas.microsoft.com/office/drawing/2014/main" id="{00000000-0008-0000-0200-00005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9" name="Picture 5">
          <a:extLst>
            <a:ext uri="{FF2B5EF4-FFF2-40B4-BE49-F238E27FC236}">
              <a16:creationId xmlns:a16="http://schemas.microsoft.com/office/drawing/2014/main" id="{00000000-0008-0000-0200-00005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0" name="Picture 5">
          <a:extLst>
            <a:ext uri="{FF2B5EF4-FFF2-40B4-BE49-F238E27FC236}">
              <a16:creationId xmlns:a16="http://schemas.microsoft.com/office/drawing/2014/main" id="{00000000-0008-0000-0200-00005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1" name="Picture 5">
          <a:extLst>
            <a:ext uri="{FF2B5EF4-FFF2-40B4-BE49-F238E27FC236}">
              <a16:creationId xmlns:a16="http://schemas.microsoft.com/office/drawing/2014/main" id="{00000000-0008-0000-0200-00005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2" name="Picture 5">
          <a:extLst>
            <a:ext uri="{FF2B5EF4-FFF2-40B4-BE49-F238E27FC236}">
              <a16:creationId xmlns:a16="http://schemas.microsoft.com/office/drawing/2014/main" id="{00000000-0008-0000-0200-00006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3" name="Picture 5">
          <a:extLst>
            <a:ext uri="{FF2B5EF4-FFF2-40B4-BE49-F238E27FC236}">
              <a16:creationId xmlns:a16="http://schemas.microsoft.com/office/drawing/2014/main" id="{00000000-0008-0000-0200-00006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4" name="Picture 5">
          <a:extLst>
            <a:ext uri="{FF2B5EF4-FFF2-40B4-BE49-F238E27FC236}">
              <a16:creationId xmlns:a16="http://schemas.microsoft.com/office/drawing/2014/main" id="{00000000-0008-0000-0200-00006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5" name="Picture 5">
          <a:extLst>
            <a:ext uri="{FF2B5EF4-FFF2-40B4-BE49-F238E27FC236}">
              <a16:creationId xmlns:a16="http://schemas.microsoft.com/office/drawing/2014/main" id="{00000000-0008-0000-0200-00006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6" name="Picture 5">
          <a:extLst>
            <a:ext uri="{FF2B5EF4-FFF2-40B4-BE49-F238E27FC236}">
              <a16:creationId xmlns:a16="http://schemas.microsoft.com/office/drawing/2014/main" id="{00000000-0008-0000-0200-00006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7" name="Picture 5">
          <a:extLst>
            <a:ext uri="{FF2B5EF4-FFF2-40B4-BE49-F238E27FC236}">
              <a16:creationId xmlns:a16="http://schemas.microsoft.com/office/drawing/2014/main" id="{00000000-0008-0000-0200-00006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8" name="Picture 5">
          <a:extLst>
            <a:ext uri="{FF2B5EF4-FFF2-40B4-BE49-F238E27FC236}">
              <a16:creationId xmlns:a16="http://schemas.microsoft.com/office/drawing/2014/main" id="{00000000-0008-0000-0200-00006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0" name="Picture 5">
          <a:extLst>
            <a:ext uri="{FF2B5EF4-FFF2-40B4-BE49-F238E27FC236}">
              <a16:creationId xmlns:a16="http://schemas.microsoft.com/office/drawing/2014/main" id="{00000000-0008-0000-0200-00006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2" name="Picture 5">
          <a:extLst>
            <a:ext uri="{FF2B5EF4-FFF2-40B4-BE49-F238E27FC236}">
              <a16:creationId xmlns:a16="http://schemas.microsoft.com/office/drawing/2014/main" id="{00000000-0008-0000-0200-00006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4" name="Picture 5">
          <a:extLst>
            <a:ext uri="{FF2B5EF4-FFF2-40B4-BE49-F238E27FC236}">
              <a16:creationId xmlns:a16="http://schemas.microsoft.com/office/drawing/2014/main" id="{00000000-0008-0000-0200-00006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6" name="Picture 5">
          <a:extLst>
            <a:ext uri="{FF2B5EF4-FFF2-40B4-BE49-F238E27FC236}">
              <a16:creationId xmlns:a16="http://schemas.microsoft.com/office/drawing/2014/main" id="{00000000-0008-0000-0200-00006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7" name="Picture 5">
          <a:extLst>
            <a:ext uri="{FF2B5EF4-FFF2-40B4-BE49-F238E27FC236}">
              <a16:creationId xmlns:a16="http://schemas.microsoft.com/office/drawing/2014/main" id="{00000000-0008-0000-0200-00006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8" name="Picture 5">
          <a:extLst>
            <a:ext uri="{FF2B5EF4-FFF2-40B4-BE49-F238E27FC236}">
              <a16:creationId xmlns:a16="http://schemas.microsoft.com/office/drawing/2014/main" id="{00000000-0008-0000-0200-00007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9" name="Picture 5">
          <a:extLst>
            <a:ext uri="{FF2B5EF4-FFF2-40B4-BE49-F238E27FC236}">
              <a16:creationId xmlns:a16="http://schemas.microsoft.com/office/drawing/2014/main" id="{00000000-0008-0000-0200-00007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0" name="Picture 5">
          <a:extLst>
            <a:ext uri="{FF2B5EF4-FFF2-40B4-BE49-F238E27FC236}">
              <a16:creationId xmlns:a16="http://schemas.microsoft.com/office/drawing/2014/main" id="{00000000-0008-0000-0200-00007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1" name="Picture 5">
          <a:extLst>
            <a:ext uri="{FF2B5EF4-FFF2-40B4-BE49-F238E27FC236}">
              <a16:creationId xmlns:a16="http://schemas.microsoft.com/office/drawing/2014/main" id="{00000000-0008-0000-0200-00007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2" name="Picture 5">
          <a:extLst>
            <a:ext uri="{FF2B5EF4-FFF2-40B4-BE49-F238E27FC236}">
              <a16:creationId xmlns:a16="http://schemas.microsoft.com/office/drawing/2014/main" id="{00000000-0008-0000-0200-00007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3" name="Picture 5">
          <a:extLst>
            <a:ext uri="{FF2B5EF4-FFF2-40B4-BE49-F238E27FC236}">
              <a16:creationId xmlns:a16="http://schemas.microsoft.com/office/drawing/2014/main" id="{00000000-0008-0000-0200-00007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4" name="Picture 5">
          <a:extLst>
            <a:ext uri="{FF2B5EF4-FFF2-40B4-BE49-F238E27FC236}">
              <a16:creationId xmlns:a16="http://schemas.microsoft.com/office/drawing/2014/main" id="{00000000-0008-0000-0200-00007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5" name="Picture 5">
          <a:extLst>
            <a:ext uri="{FF2B5EF4-FFF2-40B4-BE49-F238E27FC236}">
              <a16:creationId xmlns:a16="http://schemas.microsoft.com/office/drawing/2014/main" id="{00000000-0008-0000-0200-00007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6" name="Picture 5">
          <a:extLst>
            <a:ext uri="{FF2B5EF4-FFF2-40B4-BE49-F238E27FC236}">
              <a16:creationId xmlns:a16="http://schemas.microsoft.com/office/drawing/2014/main" id="{00000000-0008-0000-0200-00007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7" name="Picture 5">
          <a:extLst>
            <a:ext uri="{FF2B5EF4-FFF2-40B4-BE49-F238E27FC236}">
              <a16:creationId xmlns:a16="http://schemas.microsoft.com/office/drawing/2014/main" id="{00000000-0008-0000-0200-00007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8" name="Picture 5">
          <a:extLst>
            <a:ext uri="{FF2B5EF4-FFF2-40B4-BE49-F238E27FC236}">
              <a16:creationId xmlns:a16="http://schemas.microsoft.com/office/drawing/2014/main" id="{00000000-0008-0000-0200-00007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9" name="Picture 5">
          <a:extLst>
            <a:ext uri="{FF2B5EF4-FFF2-40B4-BE49-F238E27FC236}">
              <a16:creationId xmlns:a16="http://schemas.microsoft.com/office/drawing/2014/main" id="{00000000-0008-0000-0200-00007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0" name="Picture 5">
          <a:extLst>
            <a:ext uri="{FF2B5EF4-FFF2-40B4-BE49-F238E27FC236}">
              <a16:creationId xmlns:a16="http://schemas.microsoft.com/office/drawing/2014/main" id="{00000000-0008-0000-0200-00007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1" name="Picture 5">
          <a:extLst>
            <a:ext uri="{FF2B5EF4-FFF2-40B4-BE49-F238E27FC236}">
              <a16:creationId xmlns:a16="http://schemas.microsoft.com/office/drawing/2014/main" id="{00000000-0008-0000-0200-00007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2" name="Picture 5">
          <a:extLst>
            <a:ext uri="{FF2B5EF4-FFF2-40B4-BE49-F238E27FC236}">
              <a16:creationId xmlns:a16="http://schemas.microsoft.com/office/drawing/2014/main" id="{00000000-0008-0000-0200-00007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3" name="Picture 5">
          <a:extLst>
            <a:ext uri="{FF2B5EF4-FFF2-40B4-BE49-F238E27FC236}">
              <a16:creationId xmlns:a16="http://schemas.microsoft.com/office/drawing/2014/main" id="{00000000-0008-0000-0200-00007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4" name="Picture 5">
          <a:extLst>
            <a:ext uri="{FF2B5EF4-FFF2-40B4-BE49-F238E27FC236}">
              <a16:creationId xmlns:a16="http://schemas.microsoft.com/office/drawing/2014/main" id="{00000000-0008-0000-0200-00008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5" name="Picture 5">
          <a:extLst>
            <a:ext uri="{FF2B5EF4-FFF2-40B4-BE49-F238E27FC236}">
              <a16:creationId xmlns:a16="http://schemas.microsoft.com/office/drawing/2014/main" id="{00000000-0008-0000-0200-00008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6" name="Picture 5">
          <a:extLst>
            <a:ext uri="{FF2B5EF4-FFF2-40B4-BE49-F238E27FC236}">
              <a16:creationId xmlns:a16="http://schemas.microsoft.com/office/drawing/2014/main" id="{00000000-0008-0000-0200-00008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7" name="Picture 5">
          <a:extLst>
            <a:ext uri="{FF2B5EF4-FFF2-40B4-BE49-F238E27FC236}">
              <a16:creationId xmlns:a16="http://schemas.microsoft.com/office/drawing/2014/main" id="{00000000-0008-0000-0200-00008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8" name="Picture 5">
          <a:extLst>
            <a:ext uri="{FF2B5EF4-FFF2-40B4-BE49-F238E27FC236}">
              <a16:creationId xmlns:a16="http://schemas.microsoft.com/office/drawing/2014/main" id="{00000000-0008-0000-0200-00008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0" name="Picture 5">
          <a:extLst>
            <a:ext uri="{FF2B5EF4-FFF2-40B4-BE49-F238E27FC236}">
              <a16:creationId xmlns:a16="http://schemas.microsoft.com/office/drawing/2014/main" id="{00000000-0008-0000-0200-00008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2" name="Picture 5">
          <a:extLst>
            <a:ext uri="{FF2B5EF4-FFF2-40B4-BE49-F238E27FC236}">
              <a16:creationId xmlns:a16="http://schemas.microsoft.com/office/drawing/2014/main" id="{00000000-0008-0000-0200-00008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4" name="Picture 5">
          <a:extLst>
            <a:ext uri="{FF2B5EF4-FFF2-40B4-BE49-F238E27FC236}">
              <a16:creationId xmlns:a16="http://schemas.microsoft.com/office/drawing/2014/main" id="{00000000-0008-0000-0200-00008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5" name="Picture 5">
          <a:extLst>
            <a:ext uri="{FF2B5EF4-FFF2-40B4-BE49-F238E27FC236}">
              <a16:creationId xmlns:a16="http://schemas.microsoft.com/office/drawing/2014/main" id="{00000000-0008-0000-0200-00008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6" name="Picture 5">
          <a:extLst>
            <a:ext uri="{FF2B5EF4-FFF2-40B4-BE49-F238E27FC236}">
              <a16:creationId xmlns:a16="http://schemas.microsoft.com/office/drawing/2014/main" id="{00000000-0008-0000-0200-00008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7" name="Picture 5">
          <a:extLst>
            <a:ext uri="{FF2B5EF4-FFF2-40B4-BE49-F238E27FC236}">
              <a16:creationId xmlns:a16="http://schemas.microsoft.com/office/drawing/2014/main" id="{00000000-0008-0000-0200-00008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8" name="Picture 5">
          <a:extLst>
            <a:ext uri="{FF2B5EF4-FFF2-40B4-BE49-F238E27FC236}">
              <a16:creationId xmlns:a16="http://schemas.microsoft.com/office/drawing/2014/main" id="{00000000-0008-0000-0200-00008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9" name="Picture 5">
          <a:extLst>
            <a:ext uri="{FF2B5EF4-FFF2-40B4-BE49-F238E27FC236}">
              <a16:creationId xmlns:a16="http://schemas.microsoft.com/office/drawing/2014/main" id="{00000000-0008-0000-0200-00008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0" name="Picture 5">
          <a:extLst>
            <a:ext uri="{FF2B5EF4-FFF2-40B4-BE49-F238E27FC236}">
              <a16:creationId xmlns:a16="http://schemas.microsoft.com/office/drawing/2014/main" id="{00000000-0008-0000-0200-00009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1" name="Picture 5">
          <a:extLst>
            <a:ext uri="{FF2B5EF4-FFF2-40B4-BE49-F238E27FC236}">
              <a16:creationId xmlns:a16="http://schemas.microsoft.com/office/drawing/2014/main" id="{00000000-0008-0000-0200-00009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2" name="Picture 5">
          <a:extLst>
            <a:ext uri="{FF2B5EF4-FFF2-40B4-BE49-F238E27FC236}">
              <a16:creationId xmlns:a16="http://schemas.microsoft.com/office/drawing/2014/main" id="{00000000-0008-0000-0200-00009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3" name="Picture 5">
          <a:extLst>
            <a:ext uri="{FF2B5EF4-FFF2-40B4-BE49-F238E27FC236}">
              <a16:creationId xmlns:a16="http://schemas.microsoft.com/office/drawing/2014/main" id="{00000000-0008-0000-0200-00009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4" name="Picture 5">
          <a:extLst>
            <a:ext uri="{FF2B5EF4-FFF2-40B4-BE49-F238E27FC236}">
              <a16:creationId xmlns:a16="http://schemas.microsoft.com/office/drawing/2014/main" id="{00000000-0008-0000-0200-00009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5" name="Picture 5">
          <a:extLst>
            <a:ext uri="{FF2B5EF4-FFF2-40B4-BE49-F238E27FC236}">
              <a16:creationId xmlns:a16="http://schemas.microsoft.com/office/drawing/2014/main" id="{00000000-0008-0000-0200-00009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6" name="Picture 5">
          <a:extLst>
            <a:ext uri="{FF2B5EF4-FFF2-40B4-BE49-F238E27FC236}">
              <a16:creationId xmlns:a16="http://schemas.microsoft.com/office/drawing/2014/main" id="{00000000-0008-0000-0200-00009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7" name="Picture 5">
          <a:extLst>
            <a:ext uri="{FF2B5EF4-FFF2-40B4-BE49-F238E27FC236}">
              <a16:creationId xmlns:a16="http://schemas.microsoft.com/office/drawing/2014/main" id="{00000000-0008-0000-0200-00009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8" name="Picture 5">
          <a:extLst>
            <a:ext uri="{FF2B5EF4-FFF2-40B4-BE49-F238E27FC236}">
              <a16:creationId xmlns:a16="http://schemas.microsoft.com/office/drawing/2014/main" id="{00000000-0008-0000-0200-00009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9" name="Picture 5">
          <a:extLst>
            <a:ext uri="{FF2B5EF4-FFF2-40B4-BE49-F238E27FC236}">
              <a16:creationId xmlns:a16="http://schemas.microsoft.com/office/drawing/2014/main" id="{00000000-0008-0000-0200-00009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0" name="Picture 5">
          <a:extLst>
            <a:ext uri="{FF2B5EF4-FFF2-40B4-BE49-F238E27FC236}">
              <a16:creationId xmlns:a16="http://schemas.microsoft.com/office/drawing/2014/main" id="{00000000-0008-0000-0200-00009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1" name="Picture 5">
          <a:extLst>
            <a:ext uri="{FF2B5EF4-FFF2-40B4-BE49-F238E27FC236}">
              <a16:creationId xmlns:a16="http://schemas.microsoft.com/office/drawing/2014/main" id="{00000000-0008-0000-0200-00009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2" name="Picture 5">
          <a:extLst>
            <a:ext uri="{FF2B5EF4-FFF2-40B4-BE49-F238E27FC236}">
              <a16:creationId xmlns:a16="http://schemas.microsoft.com/office/drawing/2014/main" id="{00000000-0008-0000-0200-00009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3" name="Picture 5">
          <a:extLst>
            <a:ext uri="{FF2B5EF4-FFF2-40B4-BE49-F238E27FC236}">
              <a16:creationId xmlns:a16="http://schemas.microsoft.com/office/drawing/2014/main" id="{00000000-0008-0000-0200-00009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4" name="Picture 5">
          <a:extLst>
            <a:ext uri="{FF2B5EF4-FFF2-40B4-BE49-F238E27FC236}">
              <a16:creationId xmlns:a16="http://schemas.microsoft.com/office/drawing/2014/main" id="{00000000-0008-0000-0200-00009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5" name="Picture 5">
          <a:extLst>
            <a:ext uri="{FF2B5EF4-FFF2-40B4-BE49-F238E27FC236}">
              <a16:creationId xmlns:a16="http://schemas.microsoft.com/office/drawing/2014/main" id="{00000000-0008-0000-0200-00009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6" name="Picture 5">
          <a:extLst>
            <a:ext uri="{FF2B5EF4-FFF2-40B4-BE49-F238E27FC236}">
              <a16:creationId xmlns:a16="http://schemas.microsoft.com/office/drawing/2014/main" id="{00000000-0008-0000-0200-0000A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8" name="Picture 5">
          <a:extLst>
            <a:ext uri="{FF2B5EF4-FFF2-40B4-BE49-F238E27FC236}">
              <a16:creationId xmlns:a16="http://schemas.microsoft.com/office/drawing/2014/main" id="{00000000-0008-0000-0200-0000A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0" name="Picture 5">
          <a:extLst>
            <a:ext uri="{FF2B5EF4-FFF2-40B4-BE49-F238E27FC236}">
              <a16:creationId xmlns:a16="http://schemas.microsoft.com/office/drawing/2014/main" id="{00000000-0008-0000-0200-0000A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1" name="Picture 5">
          <a:extLst>
            <a:ext uri="{FF2B5EF4-FFF2-40B4-BE49-F238E27FC236}">
              <a16:creationId xmlns:a16="http://schemas.microsoft.com/office/drawing/2014/main" id="{00000000-0008-0000-0200-0000A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2" name="Picture 5">
          <a:extLst>
            <a:ext uri="{FF2B5EF4-FFF2-40B4-BE49-F238E27FC236}">
              <a16:creationId xmlns:a16="http://schemas.microsoft.com/office/drawing/2014/main" id="{00000000-0008-0000-0200-0000A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3" name="Picture 5">
          <a:extLst>
            <a:ext uri="{FF2B5EF4-FFF2-40B4-BE49-F238E27FC236}">
              <a16:creationId xmlns:a16="http://schemas.microsoft.com/office/drawing/2014/main" id="{00000000-0008-0000-0200-0000A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4" name="Picture 5">
          <a:extLst>
            <a:ext uri="{FF2B5EF4-FFF2-40B4-BE49-F238E27FC236}">
              <a16:creationId xmlns:a16="http://schemas.microsoft.com/office/drawing/2014/main" id="{00000000-0008-0000-0200-0000A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5" name="Picture 5">
          <a:extLst>
            <a:ext uri="{FF2B5EF4-FFF2-40B4-BE49-F238E27FC236}">
              <a16:creationId xmlns:a16="http://schemas.microsoft.com/office/drawing/2014/main" id="{00000000-0008-0000-0200-0000A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6" name="Picture 5">
          <a:extLst>
            <a:ext uri="{FF2B5EF4-FFF2-40B4-BE49-F238E27FC236}">
              <a16:creationId xmlns:a16="http://schemas.microsoft.com/office/drawing/2014/main" id="{00000000-0008-0000-0200-0000A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7" name="Picture 5">
          <a:extLst>
            <a:ext uri="{FF2B5EF4-FFF2-40B4-BE49-F238E27FC236}">
              <a16:creationId xmlns:a16="http://schemas.microsoft.com/office/drawing/2014/main" id="{00000000-0008-0000-0200-0000A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8" name="Picture 5">
          <a:extLst>
            <a:ext uri="{FF2B5EF4-FFF2-40B4-BE49-F238E27FC236}">
              <a16:creationId xmlns:a16="http://schemas.microsoft.com/office/drawing/2014/main" id="{00000000-0008-0000-0200-0000A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9" name="Picture 5">
          <a:extLst>
            <a:ext uri="{FF2B5EF4-FFF2-40B4-BE49-F238E27FC236}">
              <a16:creationId xmlns:a16="http://schemas.microsoft.com/office/drawing/2014/main" id="{00000000-0008-0000-0200-0000A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0" name="Picture 5">
          <a:extLst>
            <a:ext uri="{FF2B5EF4-FFF2-40B4-BE49-F238E27FC236}">
              <a16:creationId xmlns:a16="http://schemas.microsoft.com/office/drawing/2014/main" id="{00000000-0008-0000-0200-0000A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1" name="Picture 5">
          <a:extLst>
            <a:ext uri="{FF2B5EF4-FFF2-40B4-BE49-F238E27FC236}">
              <a16:creationId xmlns:a16="http://schemas.microsoft.com/office/drawing/2014/main" id="{00000000-0008-0000-0200-0000A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2" name="Picture 5">
          <a:extLst>
            <a:ext uri="{FF2B5EF4-FFF2-40B4-BE49-F238E27FC236}">
              <a16:creationId xmlns:a16="http://schemas.microsoft.com/office/drawing/2014/main" id="{00000000-0008-0000-0200-0000B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3" name="Picture 5">
          <a:extLst>
            <a:ext uri="{FF2B5EF4-FFF2-40B4-BE49-F238E27FC236}">
              <a16:creationId xmlns:a16="http://schemas.microsoft.com/office/drawing/2014/main" id="{00000000-0008-0000-0200-0000B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4" name="Picture 5">
          <a:extLst>
            <a:ext uri="{FF2B5EF4-FFF2-40B4-BE49-F238E27FC236}">
              <a16:creationId xmlns:a16="http://schemas.microsoft.com/office/drawing/2014/main" id="{00000000-0008-0000-0200-0000B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5" name="Picture 5">
          <a:extLst>
            <a:ext uri="{FF2B5EF4-FFF2-40B4-BE49-F238E27FC236}">
              <a16:creationId xmlns:a16="http://schemas.microsoft.com/office/drawing/2014/main" id="{00000000-0008-0000-0200-0000B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6" name="Picture 5">
          <a:extLst>
            <a:ext uri="{FF2B5EF4-FFF2-40B4-BE49-F238E27FC236}">
              <a16:creationId xmlns:a16="http://schemas.microsoft.com/office/drawing/2014/main" id="{00000000-0008-0000-0200-0000B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7" name="Picture 5">
          <a:extLst>
            <a:ext uri="{FF2B5EF4-FFF2-40B4-BE49-F238E27FC236}">
              <a16:creationId xmlns:a16="http://schemas.microsoft.com/office/drawing/2014/main" id="{00000000-0008-0000-0200-0000B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8" name="Picture 5">
          <a:extLst>
            <a:ext uri="{FF2B5EF4-FFF2-40B4-BE49-F238E27FC236}">
              <a16:creationId xmlns:a16="http://schemas.microsoft.com/office/drawing/2014/main" id="{00000000-0008-0000-0200-0000B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9" name="Picture 5">
          <a:extLst>
            <a:ext uri="{FF2B5EF4-FFF2-40B4-BE49-F238E27FC236}">
              <a16:creationId xmlns:a16="http://schemas.microsoft.com/office/drawing/2014/main" id="{00000000-0008-0000-0200-0000B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0" name="Picture 5">
          <a:extLst>
            <a:ext uri="{FF2B5EF4-FFF2-40B4-BE49-F238E27FC236}">
              <a16:creationId xmlns:a16="http://schemas.microsoft.com/office/drawing/2014/main" id="{00000000-0008-0000-0200-0000B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1" name="Picture 5">
          <a:extLst>
            <a:ext uri="{FF2B5EF4-FFF2-40B4-BE49-F238E27FC236}">
              <a16:creationId xmlns:a16="http://schemas.microsoft.com/office/drawing/2014/main" id="{00000000-0008-0000-0200-0000B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2" name="Picture 5">
          <a:extLst>
            <a:ext uri="{FF2B5EF4-FFF2-40B4-BE49-F238E27FC236}">
              <a16:creationId xmlns:a16="http://schemas.microsoft.com/office/drawing/2014/main" id="{00000000-0008-0000-0200-0000B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4" name="Picture 5">
          <a:extLst>
            <a:ext uri="{FF2B5EF4-FFF2-40B4-BE49-F238E27FC236}">
              <a16:creationId xmlns:a16="http://schemas.microsoft.com/office/drawing/2014/main" id="{00000000-0008-0000-0200-0000B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6" name="Picture 5">
          <a:extLst>
            <a:ext uri="{FF2B5EF4-FFF2-40B4-BE49-F238E27FC236}">
              <a16:creationId xmlns:a16="http://schemas.microsoft.com/office/drawing/2014/main" id="{00000000-0008-0000-0200-0000B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8" name="Picture 5">
          <a:extLst>
            <a:ext uri="{FF2B5EF4-FFF2-40B4-BE49-F238E27FC236}">
              <a16:creationId xmlns:a16="http://schemas.microsoft.com/office/drawing/2014/main" id="{00000000-0008-0000-0200-0000C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9" name="Picture 5">
          <a:extLst>
            <a:ext uri="{FF2B5EF4-FFF2-40B4-BE49-F238E27FC236}">
              <a16:creationId xmlns:a16="http://schemas.microsoft.com/office/drawing/2014/main" id="{00000000-0008-0000-0200-0000C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0" name="Picture 5">
          <a:extLst>
            <a:ext uri="{FF2B5EF4-FFF2-40B4-BE49-F238E27FC236}">
              <a16:creationId xmlns:a16="http://schemas.microsoft.com/office/drawing/2014/main" id="{00000000-0008-0000-0200-0000C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1" name="Picture 5">
          <a:extLst>
            <a:ext uri="{FF2B5EF4-FFF2-40B4-BE49-F238E27FC236}">
              <a16:creationId xmlns:a16="http://schemas.microsoft.com/office/drawing/2014/main" id="{00000000-0008-0000-0200-0000C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2" name="Picture 5">
          <a:extLst>
            <a:ext uri="{FF2B5EF4-FFF2-40B4-BE49-F238E27FC236}">
              <a16:creationId xmlns:a16="http://schemas.microsoft.com/office/drawing/2014/main" id="{00000000-0008-0000-0200-0000C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3" name="Picture 5">
          <a:extLst>
            <a:ext uri="{FF2B5EF4-FFF2-40B4-BE49-F238E27FC236}">
              <a16:creationId xmlns:a16="http://schemas.microsoft.com/office/drawing/2014/main" id="{00000000-0008-0000-0200-0000C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4" name="Picture 5">
          <a:extLst>
            <a:ext uri="{FF2B5EF4-FFF2-40B4-BE49-F238E27FC236}">
              <a16:creationId xmlns:a16="http://schemas.microsoft.com/office/drawing/2014/main" id="{00000000-0008-0000-0200-0000C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5" name="Picture 5">
          <a:extLst>
            <a:ext uri="{FF2B5EF4-FFF2-40B4-BE49-F238E27FC236}">
              <a16:creationId xmlns:a16="http://schemas.microsoft.com/office/drawing/2014/main" id="{00000000-0008-0000-0200-0000C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6" name="Picture 5">
          <a:extLst>
            <a:ext uri="{FF2B5EF4-FFF2-40B4-BE49-F238E27FC236}">
              <a16:creationId xmlns:a16="http://schemas.microsoft.com/office/drawing/2014/main" id="{00000000-0008-0000-0200-0000C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7" name="Picture 5">
          <a:extLst>
            <a:ext uri="{FF2B5EF4-FFF2-40B4-BE49-F238E27FC236}">
              <a16:creationId xmlns:a16="http://schemas.microsoft.com/office/drawing/2014/main" id="{00000000-0008-0000-0200-0000C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8" name="Picture 5">
          <a:extLst>
            <a:ext uri="{FF2B5EF4-FFF2-40B4-BE49-F238E27FC236}">
              <a16:creationId xmlns:a16="http://schemas.microsoft.com/office/drawing/2014/main" id="{00000000-0008-0000-0200-0000C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9" name="Picture 5">
          <a:extLst>
            <a:ext uri="{FF2B5EF4-FFF2-40B4-BE49-F238E27FC236}">
              <a16:creationId xmlns:a16="http://schemas.microsoft.com/office/drawing/2014/main" id="{00000000-0008-0000-0200-0000C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0" name="Picture 5">
          <a:extLst>
            <a:ext uri="{FF2B5EF4-FFF2-40B4-BE49-F238E27FC236}">
              <a16:creationId xmlns:a16="http://schemas.microsoft.com/office/drawing/2014/main" id="{00000000-0008-0000-0200-0000C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1" name="Picture 5">
          <a:extLst>
            <a:ext uri="{FF2B5EF4-FFF2-40B4-BE49-F238E27FC236}">
              <a16:creationId xmlns:a16="http://schemas.microsoft.com/office/drawing/2014/main" id="{00000000-0008-0000-0200-0000C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2" name="Picture 5">
          <a:extLst>
            <a:ext uri="{FF2B5EF4-FFF2-40B4-BE49-F238E27FC236}">
              <a16:creationId xmlns:a16="http://schemas.microsoft.com/office/drawing/2014/main" id="{00000000-0008-0000-0200-0000C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3" name="Picture 5">
          <a:extLst>
            <a:ext uri="{FF2B5EF4-FFF2-40B4-BE49-F238E27FC236}">
              <a16:creationId xmlns:a16="http://schemas.microsoft.com/office/drawing/2014/main" id="{00000000-0008-0000-0200-0000C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4" name="Picture 5">
          <a:extLst>
            <a:ext uri="{FF2B5EF4-FFF2-40B4-BE49-F238E27FC236}">
              <a16:creationId xmlns:a16="http://schemas.microsoft.com/office/drawing/2014/main" id="{00000000-0008-0000-0200-0000D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5" name="Picture 5">
          <a:extLst>
            <a:ext uri="{FF2B5EF4-FFF2-40B4-BE49-F238E27FC236}">
              <a16:creationId xmlns:a16="http://schemas.microsoft.com/office/drawing/2014/main" id="{00000000-0008-0000-0200-0000D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6" name="Picture 5">
          <a:extLst>
            <a:ext uri="{FF2B5EF4-FFF2-40B4-BE49-F238E27FC236}">
              <a16:creationId xmlns:a16="http://schemas.microsoft.com/office/drawing/2014/main" id="{00000000-0008-0000-0200-0000D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7" name="Picture 5">
          <a:extLst>
            <a:ext uri="{FF2B5EF4-FFF2-40B4-BE49-F238E27FC236}">
              <a16:creationId xmlns:a16="http://schemas.microsoft.com/office/drawing/2014/main" id="{00000000-0008-0000-0200-0000D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8" name="Picture 5">
          <a:extLst>
            <a:ext uri="{FF2B5EF4-FFF2-40B4-BE49-F238E27FC236}">
              <a16:creationId xmlns:a16="http://schemas.microsoft.com/office/drawing/2014/main" id="{00000000-0008-0000-0200-0000D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9" name="Picture 5">
          <a:extLst>
            <a:ext uri="{FF2B5EF4-FFF2-40B4-BE49-F238E27FC236}">
              <a16:creationId xmlns:a16="http://schemas.microsoft.com/office/drawing/2014/main" id="{00000000-0008-0000-0200-0000D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0" name="Picture 5">
          <a:extLst>
            <a:ext uri="{FF2B5EF4-FFF2-40B4-BE49-F238E27FC236}">
              <a16:creationId xmlns:a16="http://schemas.microsoft.com/office/drawing/2014/main" id="{00000000-0008-0000-0200-0000D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4980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 name="Picture 5">
          <a:extLst>
            <a:ext uri="{FF2B5EF4-FFF2-40B4-BE49-F238E27FC236}">
              <a16:creationId xmlns:a16="http://schemas.microsoft.com/office/drawing/2014/main" id="{00000000-0008-0000-0200-00000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 name="Picture 5">
          <a:extLst>
            <a:ext uri="{FF2B5EF4-FFF2-40B4-BE49-F238E27FC236}">
              <a16:creationId xmlns:a16="http://schemas.microsoft.com/office/drawing/2014/main" id="{00000000-0008-0000-0200-00001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 name="Picture 5">
          <a:extLst>
            <a:ext uri="{FF2B5EF4-FFF2-40B4-BE49-F238E27FC236}">
              <a16:creationId xmlns:a16="http://schemas.microsoft.com/office/drawing/2014/main" id="{00000000-0008-0000-0200-00001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 name="Picture 5">
          <a:extLst>
            <a:ext uri="{FF2B5EF4-FFF2-40B4-BE49-F238E27FC236}">
              <a16:creationId xmlns:a16="http://schemas.microsoft.com/office/drawing/2014/main" id="{00000000-0008-0000-0200-00003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 name="Picture 5">
          <a:extLst>
            <a:ext uri="{FF2B5EF4-FFF2-40B4-BE49-F238E27FC236}">
              <a16:creationId xmlns:a16="http://schemas.microsoft.com/office/drawing/2014/main" id="{00000000-0008-0000-0200-00003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 name="Picture 5">
          <a:extLst>
            <a:ext uri="{FF2B5EF4-FFF2-40B4-BE49-F238E27FC236}">
              <a16:creationId xmlns:a16="http://schemas.microsoft.com/office/drawing/2014/main" id="{00000000-0008-0000-0200-00003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 name="Picture 5">
          <a:extLst>
            <a:ext uri="{FF2B5EF4-FFF2-40B4-BE49-F238E27FC236}">
              <a16:creationId xmlns:a16="http://schemas.microsoft.com/office/drawing/2014/main" id="{00000000-0008-0000-0200-00005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 name="Picture 5">
          <a:extLst>
            <a:ext uri="{FF2B5EF4-FFF2-40B4-BE49-F238E27FC236}">
              <a16:creationId xmlns:a16="http://schemas.microsoft.com/office/drawing/2014/main" id="{00000000-0008-0000-0200-00005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6" name="Picture 5">
          <a:extLst>
            <a:ext uri="{FF2B5EF4-FFF2-40B4-BE49-F238E27FC236}">
              <a16:creationId xmlns:a16="http://schemas.microsoft.com/office/drawing/2014/main" id="{00000000-0008-0000-0200-00006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8" name="Picture 5">
          <a:extLst>
            <a:ext uri="{FF2B5EF4-FFF2-40B4-BE49-F238E27FC236}">
              <a16:creationId xmlns:a16="http://schemas.microsoft.com/office/drawing/2014/main" id="{00000000-0008-0000-0200-00006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0" name="Picture 5">
          <a:extLst>
            <a:ext uri="{FF2B5EF4-FFF2-40B4-BE49-F238E27FC236}">
              <a16:creationId xmlns:a16="http://schemas.microsoft.com/office/drawing/2014/main" id="{00000000-0008-0000-0200-00006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2" name="Picture 5">
          <a:extLst>
            <a:ext uri="{FF2B5EF4-FFF2-40B4-BE49-F238E27FC236}">
              <a16:creationId xmlns:a16="http://schemas.microsoft.com/office/drawing/2014/main" id="{00000000-0008-0000-0200-00006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6" name="Picture 5">
          <a:extLst>
            <a:ext uri="{FF2B5EF4-FFF2-40B4-BE49-F238E27FC236}">
              <a16:creationId xmlns:a16="http://schemas.microsoft.com/office/drawing/2014/main" id="{00000000-0008-0000-0200-00007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8" name="Picture 5">
          <a:extLst>
            <a:ext uri="{FF2B5EF4-FFF2-40B4-BE49-F238E27FC236}">
              <a16:creationId xmlns:a16="http://schemas.microsoft.com/office/drawing/2014/main" id="{00000000-0008-0000-0200-00008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0" name="Picture 5">
          <a:extLst>
            <a:ext uri="{FF2B5EF4-FFF2-40B4-BE49-F238E27FC236}">
              <a16:creationId xmlns:a16="http://schemas.microsoft.com/office/drawing/2014/main" id="{00000000-0008-0000-0200-00008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4" name="Picture 5">
          <a:extLst>
            <a:ext uri="{FF2B5EF4-FFF2-40B4-BE49-F238E27FC236}">
              <a16:creationId xmlns:a16="http://schemas.microsoft.com/office/drawing/2014/main" id="{00000000-0008-0000-0200-00009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6" name="Picture 5">
          <a:extLst>
            <a:ext uri="{FF2B5EF4-FFF2-40B4-BE49-F238E27FC236}">
              <a16:creationId xmlns:a16="http://schemas.microsoft.com/office/drawing/2014/main" id="{00000000-0008-0000-0200-00009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0" name="Picture 5">
          <a:extLst>
            <a:ext uri="{FF2B5EF4-FFF2-40B4-BE49-F238E27FC236}">
              <a16:creationId xmlns:a16="http://schemas.microsoft.com/office/drawing/2014/main" id="{00000000-0008-0000-0200-0000B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2" name="Picture 5">
          <a:extLst>
            <a:ext uri="{FF2B5EF4-FFF2-40B4-BE49-F238E27FC236}">
              <a16:creationId xmlns:a16="http://schemas.microsoft.com/office/drawing/2014/main" id="{00000000-0008-0000-0200-0000B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4" name="Picture 5">
          <a:extLst>
            <a:ext uri="{FF2B5EF4-FFF2-40B4-BE49-F238E27FC236}">
              <a16:creationId xmlns:a16="http://schemas.microsoft.com/office/drawing/2014/main" id="{00000000-0008-0000-0200-0000B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8" name="Picture 5">
          <a:extLst>
            <a:ext uri="{FF2B5EF4-FFF2-40B4-BE49-F238E27FC236}">
              <a16:creationId xmlns:a16="http://schemas.microsoft.com/office/drawing/2014/main" id="{00000000-0008-0000-0200-0000D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0" name="Picture 5">
          <a:extLst>
            <a:ext uri="{FF2B5EF4-FFF2-40B4-BE49-F238E27FC236}">
              <a16:creationId xmlns:a16="http://schemas.microsoft.com/office/drawing/2014/main" id="{00000000-0008-0000-0200-0000D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4" name="Picture 5">
          <a:extLst>
            <a:ext uri="{FF2B5EF4-FFF2-40B4-BE49-F238E27FC236}">
              <a16:creationId xmlns:a16="http://schemas.microsoft.com/office/drawing/2014/main" id="{00000000-0008-0000-0200-0000E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6" name="Picture 5">
          <a:extLst>
            <a:ext uri="{FF2B5EF4-FFF2-40B4-BE49-F238E27FC236}">
              <a16:creationId xmlns:a16="http://schemas.microsoft.com/office/drawing/2014/main" id="{00000000-0008-0000-0200-0000E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8" name="Picture 5">
          <a:extLst>
            <a:ext uri="{FF2B5EF4-FFF2-40B4-BE49-F238E27FC236}">
              <a16:creationId xmlns:a16="http://schemas.microsoft.com/office/drawing/2014/main" id="{00000000-0008-0000-0200-0000E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2" name="Picture 5">
          <a:extLst>
            <a:ext uri="{FF2B5EF4-FFF2-40B4-BE49-F238E27FC236}">
              <a16:creationId xmlns:a16="http://schemas.microsoft.com/office/drawing/2014/main" id="{00000000-0008-0000-0200-00000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4" name="Picture 5">
          <a:extLst>
            <a:ext uri="{FF2B5EF4-FFF2-40B4-BE49-F238E27FC236}">
              <a16:creationId xmlns:a16="http://schemas.microsoft.com/office/drawing/2014/main" id="{00000000-0008-0000-0200-00000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6" name="Picture 5">
          <a:extLst>
            <a:ext uri="{FF2B5EF4-FFF2-40B4-BE49-F238E27FC236}">
              <a16:creationId xmlns:a16="http://schemas.microsoft.com/office/drawing/2014/main" id="{00000000-0008-0000-0200-00000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0" name="Picture 5">
          <a:extLst>
            <a:ext uri="{FF2B5EF4-FFF2-40B4-BE49-F238E27FC236}">
              <a16:creationId xmlns:a16="http://schemas.microsoft.com/office/drawing/2014/main" id="{00000000-0008-0000-0200-00002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2" name="Picture 5">
          <a:extLst>
            <a:ext uri="{FF2B5EF4-FFF2-40B4-BE49-F238E27FC236}">
              <a16:creationId xmlns:a16="http://schemas.microsoft.com/office/drawing/2014/main" id="{00000000-0008-0000-0200-00002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6" name="Picture 5">
          <a:extLst>
            <a:ext uri="{FF2B5EF4-FFF2-40B4-BE49-F238E27FC236}">
              <a16:creationId xmlns:a16="http://schemas.microsoft.com/office/drawing/2014/main" id="{00000000-0008-0000-0200-00003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8" name="Picture 5">
          <a:extLst>
            <a:ext uri="{FF2B5EF4-FFF2-40B4-BE49-F238E27FC236}">
              <a16:creationId xmlns:a16="http://schemas.microsoft.com/office/drawing/2014/main" id="{00000000-0008-0000-0200-00003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0" name="Picture 5">
          <a:extLst>
            <a:ext uri="{FF2B5EF4-FFF2-40B4-BE49-F238E27FC236}">
              <a16:creationId xmlns:a16="http://schemas.microsoft.com/office/drawing/2014/main" id="{00000000-0008-0000-0200-00004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4" name="Picture 5">
          <a:extLst>
            <a:ext uri="{FF2B5EF4-FFF2-40B4-BE49-F238E27FC236}">
              <a16:creationId xmlns:a16="http://schemas.microsoft.com/office/drawing/2014/main" id="{00000000-0008-0000-0200-00005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6" name="Picture 5">
          <a:extLst>
            <a:ext uri="{FF2B5EF4-FFF2-40B4-BE49-F238E27FC236}">
              <a16:creationId xmlns:a16="http://schemas.microsoft.com/office/drawing/2014/main" id="{00000000-0008-0000-0200-00005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9" name="Picture 5">
          <a:extLst>
            <a:ext uri="{FF2B5EF4-FFF2-40B4-BE49-F238E27FC236}">
              <a16:creationId xmlns:a16="http://schemas.microsoft.com/office/drawing/2014/main" id="{00000000-0008-0000-0200-00006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1" name="Picture 5">
          <a:extLst>
            <a:ext uri="{FF2B5EF4-FFF2-40B4-BE49-F238E27FC236}">
              <a16:creationId xmlns:a16="http://schemas.microsoft.com/office/drawing/2014/main" id="{00000000-0008-0000-0200-00006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3" name="Picture 5">
          <a:extLst>
            <a:ext uri="{FF2B5EF4-FFF2-40B4-BE49-F238E27FC236}">
              <a16:creationId xmlns:a16="http://schemas.microsoft.com/office/drawing/2014/main" id="{00000000-0008-0000-0200-00006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5" name="Picture 5">
          <a:extLst>
            <a:ext uri="{FF2B5EF4-FFF2-40B4-BE49-F238E27FC236}">
              <a16:creationId xmlns:a16="http://schemas.microsoft.com/office/drawing/2014/main" id="{00000000-0008-0000-0200-00006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9" name="Picture 5">
          <a:extLst>
            <a:ext uri="{FF2B5EF4-FFF2-40B4-BE49-F238E27FC236}">
              <a16:creationId xmlns:a16="http://schemas.microsoft.com/office/drawing/2014/main" id="{00000000-0008-0000-0200-00008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1" name="Picture 5">
          <a:extLst>
            <a:ext uri="{FF2B5EF4-FFF2-40B4-BE49-F238E27FC236}">
              <a16:creationId xmlns:a16="http://schemas.microsoft.com/office/drawing/2014/main" id="{00000000-0008-0000-0200-00008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3" name="Picture 5">
          <a:extLst>
            <a:ext uri="{FF2B5EF4-FFF2-40B4-BE49-F238E27FC236}">
              <a16:creationId xmlns:a16="http://schemas.microsoft.com/office/drawing/2014/main" id="{00000000-0008-0000-0200-00008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7" name="Picture 5">
          <a:extLst>
            <a:ext uri="{FF2B5EF4-FFF2-40B4-BE49-F238E27FC236}">
              <a16:creationId xmlns:a16="http://schemas.microsoft.com/office/drawing/2014/main" id="{00000000-0008-0000-0200-0000A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9" name="Picture 5">
          <a:extLst>
            <a:ext uri="{FF2B5EF4-FFF2-40B4-BE49-F238E27FC236}">
              <a16:creationId xmlns:a16="http://schemas.microsoft.com/office/drawing/2014/main" id="{00000000-0008-0000-0200-0000A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3" name="Picture 5">
          <a:extLst>
            <a:ext uri="{FF2B5EF4-FFF2-40B4-BE49-F238E27FC236}">
              <a16:creationId xmlns:a16="http://schemas.microsoft.com/office/drawing/2014/main" id="{00000000-0008-0000-0200-0000B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5" name="Picture 5">
          <a:extLst>
            <a:ext uri="{FF2B5EF4-FFF2-40B4-BE49-F238E27FC236}">
              <a16:creationId xmlns:a16="http://schemas.microsoft.com/office/drawing/2014/main" id="{00000000-0008-0000-0200-0000B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7" name="Picture 5">
          <a:extLst>
            <a:ext uri="{FF2B5EF4-FFF2-40B4-BE49-F238E27FC236}">
              <a16:creationId xmlns:a16="http://schemas.microsoft.com/office/drawing/2014/main" id="{00000000-0008-0000-0200-0000B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1" name="Picture 5">
          <a:extLst>
            <a:ext uri="{FF2B5EF4-FFF2-40B4-BE49-F238E27FC236}">
              <a16:creationId xmlns:a16="http://schemas.microsoft.com/office/drawing/2014/main" id="{00000000-0008-0000-0200-0000D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2" name="Picture 5">
          <a:extLst>
            <a:ext uri="{FF2B5EF4-FFF2-40B4-BE49-F238E27FC236}">
              <a16:creationId xmlns:a16="http://schemas.microsoft.com/office/drawing/2014/main" id="{00000000-0008-0000-0200-0000D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3" name="Picture 5">
          <a:extLst>
            <a:ext uri="{FF2B5EF4-FFF2-40B4-BE49-F238E27FC236}">
              <a16:creationId xmlns:a16="http://schemas.microsoft.com/office/drawing/2014/main" id="{00000000-0008-0000-0200-0000D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4" name="Picture 5">
          <a:extLst>
            <a:ext uri="{FF2B5EF4-FFF2-40B4-BE49-F238E27FC236}">
              <a16:creationId xmlns:a16="http://schemas.microsoft.com/office/drawing/2014/main" id="{00000000-0008-0000-0200-0000D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5" name="Picture 5">
          <a:extLst>
            <a:ext uri="{FF2B5EF4-FFF2-40B4-BE49-F238E27FC236}">
              <a16:creationId xmlns:a16="http://schemas.microsoft.com/office/drawing/2014/main" id="{00000000-0008-0000-0200-0000D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6" name="Picture 5">
          <a:extLst>
            <a:ext uri="{FF2B5EF4-FFF2-40B4-BE49-F238E27FC236}">
              <a16:creationId xmlns:a16="http://schemas.microsoft.com/office/drawing/2014/main" id="{00000000-0008-0000-0200-0000D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7" name="Picture 5">
          <a:extLst>
            <a:ext uri="{FF2B5EF4-FFF2-40B4-BE49-F238E27FC236}">
              <a16:creationId xmlns:a16="http://schemas.microsoft.com/office/drawing/2014/main" id="{00000000-0008-0000-0200-0000D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8" name="Picture 5">
          <a:extLst>
            <a:ext uri="{FF2B5EF4-FFF2-40B4-BE49-F238E27FC236}">
              <a16:creationId xmlns:a16="http://schemas.microsoft.com/office/drawing/2014/main" id="{00000000-0008-0000-0200-0000D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9" name="Picture 5">
          <a:extLst>
            <a:ext uri="{FF2B5EF4-FFF2-40B4-BE49-F238E27FC236}">
              <a16:creationId xmlns:a16="http://schemas.microsoft.com/office/drawing/2014/main" id="{00000000-0008-0000-0200-0000D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0" name="Picture 5">
          <a:extLst>
            <a:ext uri="{FF2B5EF4-FFF2-40B4-BE49-F238E27FC236}">
              <a16:creationId xmlns:a16="http://schemas.microsoft.com/office/drawing/2014/main" id="{00000000-0008-0000-0200-0000E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1" name="Picture 5">
          <a:extLst>
            <a:ext uri="{FF2B5EF4-FFF2-40B4-BE49-F238E27FC236}">
              <a16:creationId xmlns:a16="http://schemas.microsoft.com/office/drawing/2014/main" id="{00000000-0008-0000-0200-0000E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2" name="Picture 5">
          <a:extLst>
            <a:ext uri="{FF2B5EF4-FFF2-40B4-BE49-F238E27FC236}">
              <a16:creationId xmlns:a16="http://schemas.microsoft.com/office/drawing/2014/main" id="{00000000-0008-0000-0200-0000E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3" name="Picture 5">
          <a:extLst>
            <a:ext uri="{FF2B5EF4-FFF2-40B4-BE49-F238E27FC236}">
              <a16:creationId xmlns:a16="http://schemas.microsoft.com/office/drawing/2014/main" id="{00000000-0008-0000-0200-0000E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4" name="Picture 5">
          <a:extLst>
            <a:ext uri="{FF2B5EF4-FFF2-40B4-BE49-F238E27FC236}">
              <a16:creationId xmlns:a16="http://schemas.microsoft.com/office/drawing/2014/main" id="{00000000-0008-0000-0200-0000E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5" name="Picture 5">
          <a:extLst>
            <a:ext uri="{FF2B5EF4-FFF2-40B4-BE49-F238E27FC236}">
              <a16:creationId xmlns:a16="http://schemas.microsoft.com/office/drawing/2014/main" id="{00000000-0008-0000-0200-0000E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6" name="Picture 5">
          <a:extLst>
            <a:ext uri="{FF2B5EF4-FFF2-40B4-BE49-F238E27FC236}">
              <a16:creationId xmlns:a16="http://schemas.microsoft.com/office/drawing/2014/main" id="{00000000-0008-0000-0200-0000E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7" name="Picture 5">
          <a:extLst>
            <a:ext uri="{FF2B5EF4-FFF2-40B4-BE49-F238E27FC236}">
              <a16:creationId xmlns:a16="http://schemas.microsoft.com/office/drawing/2014/main" id="{00000000-0008-0000-0200-0000E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8" name="Picture 5">
          <a:extLst>
            <a:ext uri="{FF2B5EF4-FFF2-40B4-BE49-F238E27FC236}">
              <a16:creationId xmlns:a16="http://schemas.microsoft.com/office/drawing/2014/main" id="{00000000-0008-0000-0200-0000E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9" name="Picture 5">
          <a:extLst>
            <a:ext uri="{FF2B5EF4-FFF2-40B4-BE49-F238E27FC236}">
              <a16:creationId xmlns:a16="http://schemas.microsoft.com/office/drawing/2014/main" id="{00000000-0008-0000-0200-0000E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0" name="Picture 5">
          <a:extLst>
            <a:ext uri="{FF2B5EF4-FFF2-40B4-BE49-F238E27FC236}">
              <a16:creationId xmlns:a16="http://schemas.microsoft.com/office/drawing/2014/main" id="{00000000-0008-0000-0200-0000E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1" name="Picture 5">
          <a:extLst>
            <a:ext uri="{FF2B5EF4-FFF2-40B4-BE49-F238E27FC236}">
              <a16:creationId xmlns:a16="http://schemas.microsoft.com/office/drawing/2014/main" id="{00000000-0008-0000-0200-0000E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2" name="Picture 5">
          <a:extLst>
            <a:ext uri="{FF2B5EF4-FFF2-40B4-BE49-F238E27FC236}">
              <a16:creationId xmlns:a16="http://schemas.microsoft.com/office/drawing/2014/main" id="{00000000-0008-0000-0200-0000E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3" name="Picture 5">
          <a:extLst>
            <a:ext uri="{FF2B5EF4-FFF2-40B4-BE49-F238E27FC236}">
              <a16:creationId xmlns:a16="http://schemas.microsoft.com/office/drawing/2014/main" id="{00000000-0008-0000-0200-0000E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4" name="Picture 5">
          <a:extLst>
            <a:ext uri="{FF2B5EF4-FFF2-40B4-BE49-F238E27FC236}">
              <a16:creationId xmlns:a16="http://schemas.microsoft.com/office/drawing/2014/main" id="{00000000-0008-0000-0200-0000E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5" name="Picture 5">
          <a:extLst>
            <a:ext uri="{FF2B5EF4-FFF2-40B4-BE49-F238E27FC236}">
              <a16:creationId xmlns:a16="http://schemas.microsoft.com/office/drawing/2014/main" id="{00000000-0008-0000-0200-0000E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6" name="Picture 5">
          <a:extLst>
            <a:ext uri="{FF2B5EF4-FFF2-40B4-BE49-F238E27FC236}">
              <a16:creationId xmlns:a16="http://schemas.microsoft.com/office/drawing/2014/main" id="{00000000-0008-0000-0200-0000F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7" name="Picture 5">
          <a:extLst>
            <a:ext uri="{FF2B5EF4-FFF2-40B4-BE49-F238E27FC236}">
              <a16:creationId xmlns:a16="http://schemas.microsoft.com/office/drawing/2014/main" id="{00000000-0008-0000-0200-0000F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8" name="Picture 5">
          <a:extLst>
            <a:ext uri="{FF2B5EF4-FFF2-40B4-BE49-F238E27FC236}">
              <a16:creationId xmlns:a16="http://schemas.microsoft.com/office/drawing/2014/main" id="{00000000-0008-0000-0200-0000F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9" name="Picture 5">
          <a:extLst>
            <a:ext uri="{FF2B5EF4-FFF2-40B4-BE49-F238E27FC236}">
              <a16:creationId xmlns:a16="http://schemas.microsoft.com/office/drawing/2014/main" id="{00000000-0008-0000-0200-0000F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0" name="Picture 5">
          <a:extLst>
            <a:ext uri="{FF2B5EF4-FFF2-40B4-BE49-F238E27FC236}">
              <a16:creationId xmlns:a16="http://schemas.microsoft.com/office/drawing/2014/main" id="{00000000-0008-0000-0200-0000F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1" name="Picture 5">
          <a:extLst>
            <a:ext uri="{FF2B5EF4-FFF2-40B4-BE49-F238E27FC236}">
              <a16:creationId xmlns:a16="http://schemas.microsoft.com/office/drawing/2014/main" id="{00000000-0008-0000-0200-0000F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2" name="Picture 5">
          <a:extLst>
            <a:ext uri="{FF2B5EF4-FFF2-40B4-BE49-F238E27FC236}">
              <a16:creationId xmlns:a16="http://schemas.microsoft.com/office/drawing/2014/main" id="{00000000-0008-0000-0200-0000F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3" name="Picture 5">
          <a:extLst>
            <a:ext uri="{FF2B5EF4-FFF2-40B4-BE49-F238E27FC236}">
              <a16:creationId xmlns:a16="http://schemas.microsoft.com/office/drawing/2014/main" id="{00000000-0008-0000-0200-0000F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4" name="Picture 5">
          <a:extLst>
            <a:ext uri="{FF2B5EF4-FFF2-40B4-BE49-F238E27FC236}">
              <a16:creationId xmlns:a16="http://schemas.microsoft.com/office/drawing/2014/main" id="{00000000-0008-0000-0200-0000F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5" name="Picture 5">
          <a:extLst>
            <a:ext uri="{FF2B5EF4-FFF2-40B4-BE49-F238E27FC236}">
              <a16:creationId xmlns:a16="http://schemas.microsoft.com/office/drawing/2014/main" id="{00000000-0008-0000-0200-0000F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6" name="Picture 5">
          <a:extLst>
            <a:ext uri="{FF2B5EF4-FFF2-40B4-BE49-F238E27FC236}">
              <a16:creationId xmlns:a16="http://schemas.microsoft.com/office/drawing/2014/main" id="{00000000-0008-0000-0200-0000F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7" name="Picture 5">
          <a:extLst>
            <a:ext uri="{FF2B5EF4-FFF2-40B4-BE49-F238E27FC236}">
              <a16:creationId xmlns:a16="http://schemas.microsoft.com/office/drawing/2014/main" id="{00000000-0008-0000-0200-0000F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8" name="Picture 5">
          <a:extLst>
            <a:ext uri="{FF2B5EF4-FFF2-40B4-BE49-F238E27FC236}">
              <a16:creationId xmlns:a16="http://schemas.microsoft.com/office/drawing/2014/main" id="{00000000-0008-0000-0200-0000F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9" name="Picture 5">
          <a:extLst>
            <a:ext uri="{FF2B5EF4-FFF2-40B4-BE49-F238E27FC236}">
              <a16:creationId xmlns:a16="http://schemas.microsoft.com/office/drawing/2014/main" id="{00000000-0008-0000-0200-0000F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0" name="Picture 5">
          <a:extLst>
            <a:ext uri="{FF2B5EF4-FFF2-40B4-BE49-F238E27FC236}">
              <a16:creationId xmlns:a16="http://schemas.microsoft.com/office/drawing/2014/main" id="{00000000-0008-0000-0200-0000F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1" name="Picture 5">
          <a:extLst>
            <a:ext uri="{FF2B5EF4-FFF2-40B4-BE49-F238E27FC236}">
              <a16:creationId xmlns:a16="http://schemas.microsoft.com/office/drawing/2014/main" id="{00000000-0008-0000-0200-0000F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2" name="Picture 5">
          <a:extLst>
            <a:ext uri="{FF2B5EF4-FFF2-40B4-BE49-F238E27FC236}">
              <a16:creationId xmlns:a16="http://schemas.microsoft.com/office/drawing/2014/main" id="{00000000-0008-0000-0200-00000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3" name="Picture 5">
          <a:extLst>
            <a:ext uri="{FF2B5EF4-FFF2-40B4-BE49-F238E27FC236}">
              <a16:creationId xmlns:a16="http://schemas.microsoft.com/office/drawing/2014/main" id="{00000000-0008-0000-0200-00000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4" name="Picture 5">
          <a:extLst>
            <a:ext uri="{FF2B5EF4-FFF2-40B4-BE49-F238E27FC236}">
              <a16:creationId xmlns:a16="http://schemas.microsoft.com/office/drawing/2014/main" id="{00000000-0008-0000-0200-00000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5" name="Picture 5">
          <a:extLst>
            <a:ext uri="{FF2B5EF4-FFF2-40B4-BE49-F238E27FC236}">
              <a16:creationId xmlns:a16="http://schemas.microsoft.com/office/drawing/2014/main" id="{00000000-0008-0000-0200-00000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6" name="Picture 5">
          <a:extLst>
            <a:ext uri="{FF2B5EF4-FFF2-40B4-BE49-F238E27FC236}">
              <a16:creationId xmlns:a16="http://schemas.microsoft.com/office/drawing/2014/main" id="{00000000-0008-0000-0200-00000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7" name="Picture 5">
          <a:extLst>
            <a:ext uri="{FF2B5EF4-FFF2-40B4-BE49-F238E27FC236}">
              <a16:creationId xmlns:a16="http://schemas.microsoft.com/office/drawing/2014/main" id="{00000000-0008-0000-0200-00000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8" name="Picture 5">
          <a:extLst>
            <a:ext uri="{FF2B5EF4-FFF2-40B4-BE49-F238E27FC236}">
              <a16:creationId xmlns:a16="http://schemas.microsoft.com/office/drawing/2014/main" id="{00000000-0008-0000-0200-00000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9" name="Picture 5">
          <a:extLst>
            <a:ext uri="{FF2B5EF4-FFF2-40B4-BE49-F238E27FC236}">
              <a16:creationId xmlns:a16="http://schemas.microsoft.com/office/drawing/2014/main" id="{00000000-0008-0000-0200-00000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0" name="Picture 5">
          <a:extLst>
            <a:ext uri="{FF2B5EF4-FFF2-40B4-BE49-F238E27FC236}">
              <a16:creationId xmlns:a16="http://schemas.microsoft.com/office/drawing/2014/main" id="{00000000-0008-0000-0200-00000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1" name="Picture 5">
          <a:extLst>
            <a:ext uri="{FF2B5EF4-FFF2-40B4-BE49-F238E27FC236}">
              <a16:creationId xmlns:a16="http://schemas.microsoft.com/office/drawing/2014/main" id="{00000000-0008-0000-0200-00000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2" name="Picture 5">
          <a:extLst>
            <a:ext uri="{FF2B5EF4-FFF2-40B4-BE49-F238E27FC236}">
              <a16:creationId xmlns:a16="http://schemas.microsoft.com/office/drawing/2014/main" id="{00000000-0008-0000-0200-00000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3" name="Picture 5">
          <a:extLst>
            <a:ext uri="{FF2B5EF4-FFF2-40B4-BE49-F238E27FC236}">
              <a16:creationId xmlns:a16="http://schemas.microsoft.com/office/drawing/2014/main" id="{00000000-0008-0000-0200-00000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4" name="Picture 5">
          <a:extLst>
            <a:ext uri="{FF2B5EF4-FFF2-40B4-BE49-F238E27FC236}">
              <a16:creationId xmlns:a16="http://schemas.microsoft.com/office/drawing/2014/main" id="{00000000-0008-0000-0200-00000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5" name="Picture 5">
          <a:extLst>
            <a:ext uri="{FF2B5EF4-FFF2-40B4-BE49-F238E27FC236}">
              <a16:creationId xmlns:a16="http://schemas.microsoft.com/office/drawing/2014/main" id="{00000000-0008-0000-0200-00000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6" name="Picture 5">
          <a:extLst>
            <a:ext uri="{FF2B5EF4-FFF2-40B4-BE49-F238E27FC236}">
              <a16:creationId xmlns:a16="http://schemas.microsoft.com/office/drawing/2014/main" id="{00000000-0008-0000-0200-00000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7" name="Picture 5">
          <a:extLst>
            <a:ext uri="{FF2B5EF4-FFF2-40B4-BE49-F238E27FC236}">
              <a16:creationId xmlns:a16="http://schemas.microsoft.com/office/drawing/2014/main" id="{00000000-0008-0000-0200-00000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8" name="Picture 5">
          <a:extLst>
            <a:ext uri="{FF2B5EF4-FFF2-40B4-BE49-F238E27FC236}">
              <a16:creationId xmlns:a16="http://schemas.microsoft.com/office/drawing/2014/main" id="{00000000-0008-0000-0200-00001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9" name="Picture 5">
          <a:extLst>
            <a:ext uri="{FF2B5EF4-FFF2-40B4-BE49-F238E27FC236}">
              <a16:creationId xmlns:a16="http://schemas.microsoft.com/office/drawing/2014/main" id="{00000000-0008-0000-0200-00001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0" name="Picture 5">
          <a:extLst>
            <a:ext uri="{FF2B5EF4-FFF2-40B4-BE49-F238E27FC236}">
              <a16:creationId xmlns:a16="http://schemas.microsoft.com/office/drawing/2014/main" id="{00000000-0008-0000-0200-00001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1" name="Picture 5">
          <a:extLst>
            <a:ext uri="{FF2B5EF4-FFF2-40B4-BE49-F238E27FC236}">
              <a16:creationId xmlns:a16="http://schemas.microsoft.com/office/drawing/2014/main" id="{00000000-0008-0000-0200-00001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2" name="Picture 5">
          <a:extLst>
            <a:ext uri="{FF2B5EF4-FFF2-40B4-BE49-F238E27FC236}">
              <a16:creationId xmlns:a16="http://schemas.microsoft.com/office/drawing/2014/main" id="{00000000-0008-0000-0200-00001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3" name="Picture 5">
          <a:extLst>
            <a:ext uri="{FF2B5EF4-FFF2-40B4-BE49-F238E27FC236}">
              <a16:creationId xmlns:a16="http://schemas.microsoft.com/office/drawing/2014/main" id="{00000000-0008-0000-0200-00001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4" name="Picture 5">
          <a:extLst>
            <a:ext uri="{FF2B5EF4-FFF2-40B4-BE49-F238E27FC236}">
              <a16:creationId xmlns:a16="http://schemas.microsoft.com/office/drawing/2014/main" id="{00000000-0008-0000-0200-00001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5" name="Picture 5">
          <a:extLst>
            <a:ext uri="{FF2B5EF4-FFF2-40B4-BE49-F238E27FC236}">
              <a16:creationId xmlns:a16="http://schemas.microsoft.com/office/drawing/2014/main" id="{00000000-0008-0000-0200-00001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6" name="Picture 5">
          <a:extLst>
            <a:ext uri="{FF2B5EF4-FFF2-40B4-BE49-F238E27FC236}">
              <a16:creationId xmlns:a16="http://schemas.microsoft.com/office/drawing/2014/main" id="{00000000-0008-0000-0200-00001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7" name="Picture 5">
          <a:extLst>
            <a:ext uri="{FF2B5EF4-FFF2-40B4-BE49-F238E27FC236}">
              <a16:creationId xmlns:a16="http://schemas.microsoft.com/office/drawing/2014/main" id="{00000000-0008-0000-0200-00001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8" name="Picture 5">
          <a:extLst>
            <a:ext uri="{FF2B5EF4-FFF2-40B4-BE49-F238E27FC236}">
              <a16:creationId xmlns:a16="http://schemas.microsoft.com/office/drawing/2014/main" id="{00000000-0008-0000-0200-00001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9" name="Picture 5">
          <a:extLst>
            <a:ext uri="{FF2B5EF4-FFF2-40B4-BE49-F238E27FC236}">
              <a16:creationId xmlns:a16="http://schemas.microsoft.com/office/drawing/2014/main" id="{00000000-0008-0000-0200-00001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0" name="Picture 5">
          <a:extLst>
            <a:ext uri="{FF2B5EF4-FFF2-40B4-BE49-F238E27FC236}">
              <a16:creationId xmlns:a16="http://schemas.microsoft.com/office/drawing/2014/main" id="{00000000-0008-0000-0200-00001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1" name="Picture 5">
          <a:extLst>
            <a:ext uri="{FF2B5EF4-FFF2-40B4-BE49-F238E27FC236}">
              <a16:creationId xmlns:a16="http://schemas.microsoft.com/office/drawing/2014/main" id="{00000000-0008-0000-0200-00001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2" name="Picture 5">
          <a:extLst>
            <a:ext uri="{FF2B5EF4-FFF2-40B4-BE49-F238E27FC236}">
              <a16:creationId xmlns:a16="http://schemas.microsoft.com/office/drawing/2014/main" id="{00000000-0008-0000-0200-00001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3" name="Picture 5">
          <a:extLst>
            <a:ext uri="{FF2B5EF4-FFF2-40B4-BE49-F238E27FC236}">
              <a16:creationId xmlns:a16="http://schemas.microsoft.com/office/drawing/2014/main" id="{00000000-0008-0000-0200-00001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4" name="Picture 5">
          <a:extLst>
            <a:ext uri="{FF2B5EF4-FFF2-40B4-BE49-F238E27FC236}">
              <a16:creationId xmlns:a16="http://schemas.microsoft.com/office/drawing/2014/main" id="{00000000-0008-0000-0200-00002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5" name="Picture 5">
          <a:extLst>
            <a:ext uri="{FF2B5EF4-FFF2-40B4-BE49-F238E27FC236}">
              <a16:creationId xmlns:a16="http://schemas.microsoft.com/office/drawing/2014/main" id="{00000000-0008-0000-0200-00002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6" name="Picture 5">
          <a:extLst>
            <a:ext uri="{FF2B5EF4-FFF2-40B4-BE49-F238E27FC236}">
              <a16:creationId xmlns:a16="http://schemas.microsoft.com/office/drawing/2014/main" id="{00000000-0008-0000-0200-00002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7" name="Picture 5">
          <a:extLst>
            <a:ext uri="{FF2B5EF4-FFF2-40B4-BE49-F238E27FC236}">
              <a16:creationId xmlns:a16="http://schemas.microsoft.com/office/drawing/2014/main" id="{00000000-0008-0000-0200-00002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8" name="Picture 5">
          <a:extLst>
            <a:ext uri="{FF2B5EF4-FFF2-40B4-BE49-F238E27FC236}">
              <a16:creationId xmlns:a16="http://schemas.microsoft.com/office/drawing/2014/main" id="{00000000-0008-0000-0200-00002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9" name="Picture 5">
          <a:extLst>
            <a:ext uri="{FF2B5EF4-FFF2-40B4-BE49-F238E27FC236}">
              <a16:creationId xmlns:a16="http://schemas.microsoft.com/office/drawing/2014/main" id="{00000000-0008-0000-0200-00002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0" name="Picture 5">
          <a:extLst>
            <a:ext uri="{FF2B5EF4-FFF2-40B4-BE49-F238E27FC236}">
              <a16:creationId xmlns:a16="http://schemas.microsoft.com/office/drawing/2014/main" id="{00000000-0008-0000-0200-00002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1" name="Picture 5">
          <a:extLst>
            <a:ext uri="{FF2B5EF4-FFF2-40B4-BE49-F238E27FC236}">
              <a16:creationId xmlns:a16="http://schemas.microsoft.com/office/drawing/2014/main" id="{00000000-0008-0000-0200-00002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2" name="Picture 5">
          <a:extLst>
            <a:ext uri="{FF2B5EF4-FFF2-40B4-BE49-F238E27FC236}">
              <a16:creationId xmlns:a16="http://schemas.microsoft.com/office/drawing/2014/main" id="{00000000-0008-0000-0200-00002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3" name="Picture 5">
          <a:extLst>
            <a:ext uri="{FF2B5EF4-FFF2-40B4-BE49-F238E27FC236}">
              <a16:creationId xmlns:a16="http://schemas.microsoft.com/office/drawing/2014/main" id="{00000000-0008-0000-0200-00002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4" name="Picture 5">
          <a:extLst>
            <a:ext uri="{FF2B5EF4-FFF2-40B4-BE49-F238E27FC236}">
              <a16:creationId xmlns:a16="http://schemas.microsoft.com/office/drawing/2014/main" id="{00000000-0008-0000-0200-00002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5" name="Picture 5">
          <a:extLst>
            <a:ext uri="{FF2B5EF4-FFF2-40B4-BE49-F238E27FC236}">
              <a16:creationId xmlns:a16="http://schemas.microsoft.com/office/drawing/2014/main" id="{00000000-0008-0000-0200-00002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6" name="Picture 5">
          <a:extLst>
            <a:ext uri="{FF2B5EF4-FFF2-40B4-BE49-F238E27FC236}">
              <a16:creationId xmlns:a16="http://schemas.microsoft.com/office/drawing/2014/main" id="{00000000-0008-0000-0200-00002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7" name="Picture 5">
          <a:extLst>
            <a:ext uri="{FF2B5EF4-FFF2-40B4-BE49-F238E27FC236}">
              <a16:creationId xmlns:a16="http://schemas.microsoft.com/office/drawing/2014/main" id="{00000000-0008-0000-0200-00002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8" name="Picture 5">
          <a:extLst>
            <a:ext uri="{FF2B5EF4-FFF2-40B4-BE49-F238E27FC236}">
              <a16:creationId xmlns:a16="http://schemas.microsoft.com/office/drawing/2014/main" id="{00000000-0008-0000-0200-00002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9" name="Picture 5">
          <a:extLst>
            <a:ext uri="{FF2B5EF4-FFF2-40B4-BE49-F238E27FC236}">
              <a16:creationId xmlns:a16="http://schemas.microsoft.com/office/drawing/2014/main" id="{00000000-0008-0000-0200-00002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0" name="Picture 5">
          <a:extLst>
            <a:ext uri="{FF2B5EF4-FFF2-40B4-BE49-F238E27FC236}">
              <a16:creationId xmlns:a16="http://schemas.microsoft.com/office/drawing/2014/main" id="{00000000-0008-0000-0200-00003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1" name="Picture 5">
          <a:extLst>
            <a:ext uri="{FF2B5EF4-FFF2-40B4-BE49-F238E27FC236}">
              <a16:creationId xmlns:a16="http://schemas.microsoft.com/office/drawing/2014/main" id="{00000000-0008-0000-0200-00003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2" name="Picture 5">
          <a:extLst>
            <a:ext uri="{FF2B5EF4-FFF2-40B4-BE49-F238E27FC236}">
              <a16:creationId xmlns:a16="http://schemas.microsoft.com/office/drawing/2014/main" id="{00000000-0008-0000-0200-00003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3" name="Picture 5">
          <a:extLst>
            <a:ext uri="{FF2B5EF4-FFF2-40B4-BE49-F238E27FC236}">
              <a16:creationId xmlns:a16="http://schemas.microsoft.com/office/drawing/2014/main" id="{00000000-0008-0000-0200-00003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4" name="Picture 5">
          <a:extLst>
            <a:ext uri="{FF2B5EF4-FFF2-40B4-BE49-F238E27FC236}">
              <a16:creationId xmlns:a16="http://schemas.microsoft.com/office/drawing/2014/main" id="{00000000-0008-0000-0200-00003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5" name="Picture 5">
          <a:extLst>
            <a:ext uri="{FF2B5EF4-FFF2-40B4-BE49-F238E27FC236}">
              <a16:creationId xmlns:a16="http://schemas.microsoft.com/office/drawing/2014/main" id="{00000000-0008-0000-0200-00003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6" name="Picture 5">
          <a:extLst>
            <a:ext uri="{FF2B5EF4-FFF2-40B4-BE49-F238E27FC236}">
              <a16:creationId xmlns:a16="http://schemas.microsoft.com/office/drawing/2014/main" id="{00000000-0008-0000-0200-00003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7" name="Picture 5">
          <a:extLst>
            <a:ext uri="{FF2B5EF4-FFF2-40B4-BE49-F238E27FC236}">
              <a16:creationId xmlns:a16="http://schemas.microsoft.com/office/drawing/2014/main" id="{00000000-0008-0000-0200-00003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8" name="Picture 5">
          <a:extLst>
            <a:ext uri="{FF2B5EF4-FFF2-40B4-BE49-F238E27FC236}">
              <a16:creationId xmlns:a16="http://schemas.microsoft.com/office/drawing/2014/main" id="{00000000-0008-0000-0200-00003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9" name="Picture 5">
          <a:extLst>
            <a:ext uri="{FF2B5EF4-FFF2-40B4-BE49-F238E27FC236}">
              <a16:creationId xmlns:a16="http://schemas.microsoft.com/office/drawing/2014/main" id="{00000000-0008-0000-0200-00003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0" name="Picture 5">
          <a:extLst>
            <a:ext uri="{FF2B5EF4-FFF2-40B4-BE49-F238E27FC236}">
              <a16:creationId xmlns:a16="http://schemas.microsoft.com/office/drawing/2014/main" id="{00000000-0008-0000-0200-00003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1" name="Picture 5">
          <a:extLst>
            <a:ext uri="{FF2B5EF4-FFF2-40B4-BE49-F238E27FC236}">
              <a16:creationId xmlns:a16="http://schemas.microsoft.com/office/drawing/2014/main" id="{00000000-0008-0000-0200-00003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2" name="Picture 5">
          <a:extLst>
            <a:ext uri="{FF2B5EF4-FFF2-40B4-BE49-F238E27FC236}">
              <a16:creationId xmlns:a16="http://schemas.microsoft.com/office/drawing/2014/main" id="{00000000-0008-0000-0200-00003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3" name="Picture 5">
          <a:extLst>
            <a:ext uri="{FF2B5EF4-FFF2-40B4-BE49-F238E27FC236}">
              <a16:creationId xmlns:a16="http://schemas.microsoft.com/office/drawing/2014/main" id="{00000000-0008-0000-0200-00003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4" name="Picture 5">
          <a:extLst>
            <a:ext uri="{FF2B5EF4-FFF2-40B4-BE49-F238E27FC236}">
              <a16:creationId xmlns:a16="http://schemas.microsoft.com/office/drawing/2014/main" id="{00000000-0008-0000-0200-00003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5" name="Picture 5">
          <a:extLst>
            <a:ext uri="{FF2B5EF4-FFF2-40B4-BE49-F238E27FC236}">
              <a16:creationId xmlns:a16="http://schemas.microsoft.com/office/drawing/2014/main" id="{00000000-0008-0000-0200-00003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6" name="Picture 5">
          <a:extLst>
            <a:ext uri="{FF2B5EF4-FFF2-40B4-BE49-F238E27FC236}">
              <a16:creationId xmlns:a16="http://schemas.microsoft.com/office/drawing/2014/main" id="{00000000-0008-0000-0200-00004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7" name="Picture 5">
          <a:extLst>
            <a:ext uri="{FF2B5EF4-FFF2-40B4-BE49-F238E27FC236}">
              <a16:creationId xmlns:a16="http://schemas.microsoft.com/office/drawing/2014/main" id="{00000000-0008-0000-0200-00004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8" name="Picture 5">
          <a:extLst>
            <a:ext uri="{FF2B5EF4-FFF2-40B4-BE49-F238E27FC236}">
              <a16:creationId xmlns:a16="http://schemas.microsoft.com/office/drawing/2014/main" id="{00000000-0008-0000-0200-00004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9" name="Picture 5">
          <a:extLst>
            <a:ext uri="{FF2B5EF4-FFF2-40B4-BE49-F238E27FC236}">
              <a16:creationId xmlns:a16="http://schemas.microsoft.com/office/drawing/2014/main" id="{00000000-0008-0000-0200-00004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0" name="Picture 5">
          <a:extLst>
            <a:ext uri="{FF2B5EF4-FFF2-40B4-BE49-F238E27FC236}">
              <a16:creationId xmlns:a16="http://schemas.microsoft.com/office/drawing/2014/main" id="{00000000-0008-0000-0200-00004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1" name="Picture 5">
          <a:extLst>
            <a:ext uri="{FF2B5EF4-FFF2-40B4-BE49-F238E27FC236}">
              <a16:creationId xmlns:a16="http://schemas.microsoft.com/office/drawing/2014/main" id="{00000000-0008-0000-0200-00004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2" name="Picture 5">
          <a:extLst>
            <a:ext uri="{FF2B5EF4-FFF2-40B4-BE49-F238E27FC236}">
              <a16:creationId xmlns:a16="http://schemas.microsoft.com/office/drawing/2014/main" id="{00000000-0008-0000-0200-00004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3" name="Picture 5">
          <a:extLst>
            <a:ext uri="{FF2B5EF4-FFF2-40B4-BE49-F238E27FC236}">
              <a16:creationId xmlns:a16="http://schemas.microsoft.com/office/drawing/2014/main" id="{00000000-0008-0000-0200-00004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4" name="Picture 5">
          <a:extLst>
            <a:ext uri="{FF2B5EF4-FFF2-40B4-BE49-F238E27FC236}">
              <a16:creationId xmlns:a16="http://schemas.microsoft.com/office/drawing/2014/main" id="{00000000-0008-0000-0200-00004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5" name="Picture 5">
          <a:extLst>
            <a:ext uri="{FF2B5EF4-FFF2-40B4-BE49-F238E27FC236}">
              <a16:creationId xmlns:a16="http://schemas.microsoft.com/office/drawing/2014/main" id="{00000000-0008-0000-0200-00004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6" name="Picture 5">
          <a:extLst>
            <a:ext uri="{FF2B5EF4-FFF2-40B4-BE49-F238E27FC236}">
              <a16:creationId xmlns:a16="http://schemas.microsoft.com/office/drawing/2014/main" id="{00000000-0008-0000-0200-00004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7" name="Picture 5">
          <a:extLst>
            <a:ext uri="{FF2B5EF4-FFF2-40B4-BE49-F238E27FC236}">
              <a16:creationId xmlns:a16="http://schemas.microsoft.com/office/drawing/2014/main" id="{00000000-0008-0000-0200-00004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8" name="Picture 5">
          <a:extLst>
            <a:ext uri="{FF2B5EF4-FFF2-40B4-BE49-F238E27FC236}">
              <a16:creationId xmlns:a16="http://schemas.microsoft.com/office/drawing/2014/main" id="{00000000-0008-0000-0200-00004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9" name="Picture 5">
          <a:extLst>
            <a:ext uri="{FF2B5EF4-FFF2-40B4-BE49-F238E27FC236}">
              <a16:creationId xmlns:a16="http://schemas.microsoft.com/office/drawing/2014/main" id="{00000000-0008-0000-0200-00004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0" name="Picture 5">
          <a:extLst>
            <a:ext uri="{FF2B5EF4-FFF2-40B4-BE49-F238E27FC236}">
              <a16:creationId xmlns:a16="http://schemas.microsoft.com/office/drawing/2014/main" id="{00000000-0008-0000-0200-00004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1" name="Picture 5">
          <a:extLst>
            <a:ext uri="{FF2B5EF4-FFF2-40B4-BE49-F238E27FC236}">
              <a16:creationId xmlns:a16="http://schemas.microsoft.com/office/drawing/2014/main" id="{00000000-0008-0000-0200-00004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2" name="Picture 5">
          <a:extLst>
            <a:ext uri="{FF2B5EF4-FFF2-40B4-BE49-F238E27FC236}">
              <a16:creationId xmlns:a16="http://schemas.microsoft.com/office/drawing/2014/main" id="{00000000-0008-0000-0200-00005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3" name="Picture 5">
          <a:extLst>
            <a:ext uri="{FF2B5EF4-FFF2-40B4-BE49-F238E27FC236}">
              <a16:creationId xmlns:a16="http://schemas.microsoft.com/office/drawing/2014/main" id="{00000000-0008-0000-0200-00005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4" name="Picture 5">
          <a:extLst>
            <a:ext uri="{FF2B5EF4-FFF2-40B4-BE49-F238E27FC236}">
              <a16:creationId xmlns:a16="http://schemas.microsoft.com/office/drawing/2014/main" id="{00000000-0008-0000-0200-00005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5" name="Picture 5">
          <a:extLst>
            <a:ext uri="{FF2B5EF4-FFF2-40B4-BE49-F238E27FC236}">
              <a16:creationId xmlns:a16="http://schemas.microsoft.com/office/drawing/2014/main" id="{00000000-0008-0000-0200-00005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6" name="Picture 5">
          <a:extLst>
            <a:ext uri="{FF2B5EF4-FFF2-40B4-BE49-F238E27FC236}">
              <a16:creationId xmlns:a16="http://schemas.microsoft.com/office/drawing/2014/main" id="{00000000-0008-0000-0200-00005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7" name="Picture 5">
          <a:extLst>
            <a:ext uri="{FF2B5EF4-FFF2-40B4-BE49-F238E27FC236}">
              <a16:creationId xmlns:a16="http://schemas.microsoft.com/office/drawing/2014/main" id="{00000000-0008-0000-0200-00005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8" name="Picture 5">
          <a:extLst>
            <a:ext uri="{FF2B5EF4-FFF2-40B4-BE49-F238E27FC236}">
              <a16:creationId xmlns:a16="http://schemas.microsoft.com/office/drawing/2014/main" id="{00000000-0008-0000-0200-00005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9" name="Picture 5">
          <a:extLst>
            <a:ext uri="{FF2B5EF4-FFF2-40B4-BE49-F238E27FC236}">
              <a16:creationId xmlns:a16="http://schemas.microsoft.com/office/drawing/2014/main" id="{00000000-0008-0000-0200-00005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0" name="Picture 5">
          <a:extLst>
            <a:ext uri="{FF2B5EF4-FFF2-40B4-BE49-F238E27FC236}">
              <a16:creationId xmlns:a16="http://schemas.microsoft.com/office/drawing/2014/main" id="{00000000-0008-0000-0200-00005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1" name="Picture 5">
          <a:extLst>
            <a:ext uri="{FF2B5EF4-FFF2-40B4-BE49-F238E27FC236}">
              <a16:creationId xmlns:a16="http://schemas.microsoft.com/office/drawing/2014/main" id="{00000000-0008-0000-0200-00005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2" name="Picture 5">
          <a:extLst>
            <a:ext uri="{FF2B5EF4-FFF2-40B4-BE49-F238E27FC236}">
              <a16:creationId xmlns:a16="http://schemas.microsoft.com/office/drawing/2014/main" id="{00000000-0008-0000-0200-00005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3" name="Picture 5">
          <a:extLst>
            <a:ext uri="{FF2B5EF4-FFF2-40B4-BE49-F238E27FC236}">
              <a16:creationId xmlns:a16="http://schemas.microsoft.com/office/drawing/2014/main" id="{00000000-0008-0000-0200-00005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4" name="Picture 5">
          <a:extLst>
            <a:ext uri="{FF2B5EF4-FFF2-40B4-BE49-F238E27FC236}">
              <a16:creationId xmlns:a16="http://schemas.microsoft.com/office/drawing/2014/main" id="{00000000-0008-0000-0200-00005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5" name="Picture 5">
          <a:extLst>
            <a:ext uri="{FF2B5EF4-FFF2-40B4-BE49-F238E27FC236}">
              <a16:creationId xmlns:a16="http://schemas.microsoft.com/office/drawing/2014/main" id="{00000000-0008-0000-0200-00005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6" name="Picture 5">
          <a:extLst>
            <a:ext uri="{FF2B5EF4-FFF2-40B4-BE49-F238E27FC236}">
              <a16:creationId xmlns:a16="http://schemas.microsoft.com/office/drawing/2014/main" id="{00000000-0008-0000-0200-00005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7" name="Picture 5">
          <a:extLst>
            <a:ext uri="{FF2B5EF4-FFF2-40B4-BE49-F238E27FC236}">
              <a16:creationId xmlns:a16="http://schemas.microsoft.com/office/drawing/2014/main" id="{00000000-0008-0000-0200-00005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8" name="Picture 5">
          <a:extLst>
            <a:ext uri="{FF2B5EF4-FFF2-40B4-BE49-F238E27FC236}">
              <a16:creationId xmlns:a16="http://schemas.microsoft.com/office/drawing/2014/main" id="{00000000-0008-0000-0200-00006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9" name="Picture 5">
          <a:extLst>
            <a:ext uri="{FF2B5EF4-FFF2-40B4-BE49-F238E27FC236}">
              <a16:creationId xmlns:a16="http://schemas.microsoft.com/office/drawing/2014/main" id="{00000000-0008-0000-0200-00006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0" name="Picture 5">
          <a:extLst>
            <a:ext uri="{FF2B5EF4-FFF2-40B4-BE49-F238E27FC236}">
              <a16:creationId xmlns:a16="http://schemas.microsoft.com/office/drawing/2014/main" id="{00000000-0008-0000-0200-00006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1" name="Picture 5">
          <a:extLst>
            <a:ext uri="{FF2B5EF4-FFF2-40B4-BE49-F238E27FC236}">
              <a16:creationId xmlns:a16="http://schemas.microsoft.com/office/drawing/2014/main" id="{00000000-0008-0000-0200-00006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2" name="Picture 5">
          <a:extLst>
            <a:ext uri="{FF2B5EF4-FFF2-40B4-BE49-F238E27FC236}">
              <a16:creationId xmlns:a16="http://schemas.microsoft.com/office/drawing/2014/main" id="{00000000-0008-0000-0200-00006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3" name="Picture 5">
          <a:extLst>
            <a:ext uri="{FF2B5EF4-FFF2-40B4-BE49-F238E27FC236}">
              <a16:creationId xmlns:a16="http://schemas.microsoft.com/office/drawing/2014/main" id="{00000000-0008-0000-0200-00006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4" name="Picture 5">
          <a:extLst>
            <a:ext uri="{FF2B5EF4-FFF2-40B4-BE49-F238E27FC236}">
              <a16:creationId xmlns:a16="http://schemas.microsoft.com/office/drawing/2014/main" id="{00000000-0008-0000-0200-00006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5" name="Picture 5">
          <a:extLst>
            <a:ext uri="{FF2B5EF4-FFF2-40B4-BE49-F238E27FC236}">
              <a16:creationId xmlns:a16="http://schemas.microsoft.com/office/drawing/2014/main" id="{00000000-0008-0000-0200-00006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6" name="Picture 5">
          <a:extLst>
            <a:ext uri="{FF2B5EF4-FFF2-40B4-BE49-F238E27FC236}">
              <a16:creationId xmlns:a16="http://schemas.microsoft.com/office/drawing/2014/main" id="{00000000-0008-0000-0200-00006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7" name="Picture 5">
          <a:extLst>
            <a:ext uri="{FF2B5EF4-FFF2-40B4-BE49-F238E27FC236}">
              <a16:creationId xmlns:a16="http://schemas.microsoft.com/office/drawing/2014/main" id="{00000000-0008-0000-0200-00006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8" name="Picture 5">
          <a:extLst>
            <a:ext uri="{FF2B5EF4-FFF2-40B4-BE49-F238E27FC236}">
              <a16:creationId xmlns:a16="http://schemas.microsoft.com/office/drawing/2014/main" id="{00000000-0008-0000-0200-00006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9" name="Picture 5">
          <a:extLst>
            <a:ext uri="{FF2B5EF4-FFF2-40B4-BE49-F238E27FC236}">
              <a16:creationId xmlns:a16="http://schemas.microsoft.com/office/drawing/2014/main" id="{00000000-0008-0000-0200-00006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0" name="Picture 5">
          <a:extLst>
            <a:ext uri="{FF2B5EF4-FFF2-40B4-BE49-F238E27FC236}">
              <a16:creationId xmlns:a16="http://schemas.microsoft.com/office/drawing/2014/main" id="{00000000-0008-0000-0200-00006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1" name="Picture 5">
          <a:extLst>
            <a:ext uri="{FF2B5EF4-FFF2-40B4-BE49-F238E27FC236}">
              <a16:creationId xmlns:a16="http://schemas.microsoft.com/office/drawing/2014/main" id="{00000000-0008-0000-0200-00006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2" name="Picture 5">
          <a:extLst>
            <a:ext uri="{FF2B5EF4-FFF2-40B4-BE49-F238E27FC236}">
              <a16:creationId xmlns:a16="http://schemas.microsoft.com/office/drawing/2014/main" id="{00000000-0008-0000-0200-00006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3" name="Picture 5">
          <a:extLst>
            <a:ext uri="{FF2B5EF4-FFF2-40B4-BE49-F238E27FC236}">
              <a16:creationId xmlns:a16="http://schemas.microsoft.com/office/drawing/2014/main" id="{00000000-0008-0000-0200-00006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4" name="Picture 5">
          <a:extLst>
            <a:ext uri="{FF2B5EF4-FFF2-40B4-BE49-F238E27FC236}">
              <a16:creationId xmlns:a16="http://schemas.microsoft.com/office/drawing/2014/main" id="{00000000-0008-0000-0200-00007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5" name="Picture 5">
          <a:extLst>
            <a:ext uri="{FF2B5EF4-FFF2-40B4-BE49-F238E27FC236}">
              <a16:creationId xmlns:a16="http://schemas.microsoft.com/office/drawing/2014/main" id="{00000000-0008-0000-0200-00007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6" name="Picture 5">
          <a:extLst>
            <a:ext uri="{FF2B5EF4-FFF2-40B4-BE49-F238E27FC236}">
              <a16:creationId xmlns:a16="http://schemas.microsoft.com/office/drawing/2014/main" id="{00000000-0008-0000-0200-00007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7" name="Picture 5">
          <a:extLst>
            <a:ext uri="{FF2B5EF4-FFF2-40B4-BE49-F238E27FC236}">
              <a16:creationId xmlns:a16="http://schemas.microsoft.com/office/drawing/2014/main" id="{00000000-0008-0000-0200-00007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8" name="Picture 5">
          <a:extLst>
            <a:ext uri="{FF2B5EF4-FFF2-40B4-BE49-F238E27FC236}">
              <a16:creationId xmlns:a16="http://schemas.microsoft.com/office/drawing/2014/main" id="{00000000-0008-0000-0200-00007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9" name="Picture 5">
          <a:extLst>
            <a:ext uri="{FF2B5EF4-FFF2-40B4-BE49-F238E27FC236}">
              <a16:creationId xmlns:a16="http://schemas.microsoft.com/office/drawing/2014/main" id="{00000000-0008-0000-0200-00007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0" name="Picture 5">
          <a:extLst>
            <a:ext uri="{FF2B5EF4-FFF2-40B4-BE49-F238E27FC236}">
              <a16:creationId xmlns:a16="http://schemas.microsoft.com/office/drawing/2014/main" id="{00000000-0008-0000-0200-00007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1" name="Picture 5">
          <a:extLst>
            <a:ext uri="{FF2B5EF4-FFF2-40B4-BE49-F238E27FC236}">
              <a16:creationId xmlns:a16="http://schemas.microsoft.com/office/drawing/2014/main" id="{00000000-0008-0000-0200-00007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2" name="Picture 5">
          <a:extLst>
            <a:ext uri="{FF2B5EF4-FFF2-40B4-BE49-F238E27FC236}">
              <a16:creationId xmlns:a16="http://schemas.microsoft.com/office/drawing/2014/main" id="{00000000-0008-0000-0200-00007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3" name="Picture 5">
          <a:extLst>
            <a:ext uri="{FF2B5EF4-FFF2-40B4-BE49-F238E27FC236}">
              <a16:creationId xmlns:a16="http://schemas.microsoft.com/office/drawing/2014/main" id="{00000000-0008-0000-0200-00007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4" name="Picture 5">
          <a:extLst>
            <a:ext uri="{FF2B5EF4-FFF2-40B4-BE49-F238E27FC236}">
              <a16:creationId xmlns:a16="http://schemas.microsoft.com/office/drawing/2014/main" id="{00000000-0008-0000-0200-00007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5" name="Picture 5">
          <a:extLst>
            <a:ext uri="{FF2B5EF4-FFF2-40B4-BE49-F238E27FC236}">
              <a16:creationId xmlns:a16="http://schemas.microsoft.com/office/drawing/2014/main" id="{00000000-0008-0000-0200-00007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6" name="Picture 5">
          <a:extLst>
            <a:ext uri="{FF2B5EF4-FFF2-40B4-BE49-F238E27FC236}">
              <a16:creationId xmlns:a16="http://schemas.microsoft.com/office/drawing/2014/main" id="{00000000-0008-0000-0200-00007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7" name="Picture 5">
          <a:extLst>
            <a:ext uri="{FF2B5EF4-FFF2-40B4-BE49-F238E27FC236}">
              <a16:creationId xmlns:a16="http://schemas.microsoft.com/office/drawing/2014/main" id="{00000000-0008-0000-0200-00007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8" name="Picture 5">
          <a:extLst>
            <a:ext uri="{FF2B5EF4-FFF2-40B4-BE49-F238E27FC236}">
              <a16:creationId xmlns:a16="http://schemas.microsoft.com/office/drawing/2014/main" id="{00000000-0008-0000-0200-00007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9" name="Picture 5">
          <a:extLst>
            <a:ext uri="{FF2B5EF4-FFF2-40B4-BE49-F238E27FC236}">
              <a16:creationId xmlns:a16="http://schemas.microsoft.com/office/drawing/2014/main" id="{00000000-0008-0000-0200-00007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0" name="Picture 5">
          <a:extLst>
            <a:ext uri="{FF2B5EF4-FFF2-40B4-BE49-F238E27FC236}">
              <a16:creationId xmlns:a16="http://schemas.microsoft.com/office/drawing/2014/main" id="{00000000-0008-0000-0200-00008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1" name="Picture 5">
          <a:extLst>
            <a:ext uri="{FF2B5EF4-FFF2-40B4-BE49-F238E27FC236}">
              <a16:creationId xmlns:a16="http://schemas.microsoft.com/office/drawing/2014/main" id="{00000000-0008-0000-0200-00008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2" name="Picture 5">
          <a:extLst>
            <a:ext uri="{FF2B5EF4-FFF2-40B4-BE49-F238E27FC236}">
              <a16:creationId xmlns:a16="http://schemas.microsoft.com/office/drawing/2014/main" id="{00000000-0008-0000-0200-00008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3" name="Picture 5">
          <a:extLst>
            <a:ext uri="{FF2B5EF4-FFF2-40B4-BE49-F238E27FC236}">
              <a16:creationId xmlns:a16="http://schemas.microsoft.com/office/drawing/2014/main" id="{00000000-0008-0000-0200-00008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4" name="Picture 5">
          <a:extLst>
            <a:ext uri="{FF2B5EF4-FFF2-40B4-BE49-F238E27FC236}">
              <a16:creationId xmlns:a16="http://schemas.microsoft.com/office/drawing/2014/main" id="{00000000-0008-0000-0200-00008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5" name="Picture 5">
          <a:extLst>
            <a:ext uri="{FF2B5EF4-FFF2-40B4-BE49-F238E27FC236}">
              <a16:creationId xmlns:a16="http://schemas.microsoft.com/office/drawing/2014/main" id="{00000000-0008-0000-0200-00008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6" name="Picture 5">
          <a:extLst>
            <a:ext uri="{FF2B5EF4-FFF2-40B4-BE49-F238E27FC236}">
              <a16:creationId xmlns:a16="http://schemas.microsoft.com/office/drawing/2014/main" id="{00000000-0008-0000-0200-00008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7" name="Picture 5">
          <a:extLst>
            <a:ext uri="{FF2B5EF4-FFF2-40B4-BE49-F238E27FC236}">
              <a16:creationId xmlns:a16="http://schemas.microsoft.com/office/drawing/2014/main" id="{00000000-0008-0000-0200-00008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8" name="Picture 5">
          <a:extLst>
            <a:ext uri="{FF2B5EF4-FFF2-40B4-BE49-F238E27FC236}">
              <a16:creationId xmlns:a16="http://schemas.microsoft.com/office/drawing/2014/main" id="{00000000-0008-0000-0200-00008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9" name="Picture 5">
          <a:extLst>
            <a:ext uri="{FF2B5EF4-FFF2-40B4-BE49-F238E27FC236}">
              <a16:creationId xmlns:a16="http://schemas.microsoft.com/office/drawing/2014/main" id="{00000000-0008-0000-0200-00008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0" name="Picture 5">
          <a:extLst>
            <a:ext uri="{FF2B5EF4-FFF2-40B4-BE49-F238E27FC236}">
              <a16:creationId xmlns:a16="http://schemas.microsoft.com/office/drawing/2014/main" id="{00000000-0008-0000-0200-00008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1" name="Picture 5">
          <a:extLst>
            <a:ext uri="{FF2B5EF4-FFF2-40B4-BE49-F238E27FC236}">
              <a16:creationId xmlns:a16="http://schemas.microsoft.com/office/drawing/2014/main" id="{00000000-0008-0000-0200-00008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2" name="Picture 5">
          <a:extLst>
            <a:ext uri="{FF2B5EF4-FFF2-40B4-BE49-F238E27FC236}">
              <a16:creationId xmlns:a16="http://schemas.microsoft.com/office/drawing/2014/main" id="{00000000-0008-0000-0200-00008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3" name="Picture 5">
          <a:extLst>
            <a:ext uri="{FF2B5EF4-FFF2-40B4-BE49-F238E27FC236}">
              <a16:creationId xmlns:a16="http://schemas.microsoft.com/office/drawing/2014/main" id="{00000000-0008-0000-0200-00008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4" name="Picture 5">
          <a:extLst>
            <a:ext uri="{FF2B5EF4-FFF2-40B4-BE49-F238E27FC236}">
              <a16:creationId xmlns:a16="http://schemas.microsoft.com/office/drawing/2014/main" id="{00000000-0008-0000-0200-00008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5" name="Picture 5">
          <a:extLst>
            <a:ext uri="{FF2B5EF4-FFF2-40B4-BE49-F238E27FC236}">
              <a16:creationId xmlns:a16="http://schemas.microsoft.com/office/drawing/2014/main" id="{00000000-0008-0000-0200-00008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6" name="Picture 5">
          <a:extLst>
            <a:ext uri="{FF2B5EF4-FFF2-40B4-BE49-F238E27FC236}">
              <a16:creationId xmlns:a16="http://schemas.microsoft.com/office/drawing/2014/main" id="{00000000-0008-0000-0200-00009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7" name="Picture 5">
          <a:extLst>
            <a:ext uri="{FF2B5EF4-FFF2-40B4-BE49-F238E27FC236}">
              <a16:creationId xmlns:a16="http://schemas.microsoft.com/office/drawing/2014/main" id="{00000000-0008-0000-0200-00009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8" name="Picture 5">
          <a:extLst>
            <a:ext uri="{FF2B5EF4-FFF2-40B4-BE49-F238E27FC236}">
              <a16:creationId xmlns:a16="http://schemas.microsoft.com/office/drawing/2014/main" id="{00000000-0008-0000-0200-00009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9" name="Picture 5">
          <a:extLst>
            <a:ext uri="{FF2B5EF4-FFF2-40B4-BE49-F238E27FC236}">
              <a16:creationId xmlns:a16="http://schemas.microsoft.com/office/drawing/2014/main" id="{00000000-0008-0000-0200-00009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0" name="Picture 5">
          <a:extLst>
            <a:ext uri="{FF2B5EF4-FFF2-40B4-BE49-F238E27FC236}">
              <a16:creationId xmlns:a16="http://schemas.microsoft.com/office/drawing/2014/main" id="{00000000-0008-0000-0200-00009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1" name="Picture 5">
          <a:extLst>
            <a:ext uri="{FF2B5EF4-FFF2-40B4-BE49-F238E27FC236}">
              <a16:creationId xmlns:a16="http://schemas.microsoft.com/office/drawing/2014/main" id="{00000000-0008-0000-0200-00009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2" name="Picture 5">
          <a:extLst>
            <a:ext uri="{FF2B5EF4-FFF2-40B4-BE49-F238E27FC236}">
              <a16:creationId xmlns:a16="http://schemas.microsoft.com/office/drawing/2014/main" id="{00000000-0008-0000-0200-00009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3" name="Picture 5">
          <a:extLst>
            <a:ext uri="{FF2B5EF4-FFF2-40B4-BE49-F238E27FC236}">
              <a16:creationId xmlns:a16="http://schemas.microsoft.com/office/drawing/2014/main" id="{00000000-0008-0000-0200-00009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4" name="Picture 5">
          <a:extLst>
            <a:ext uri="{FF2B5EF4-FFF2-40B4-BE49-F238E27FC236}">
              <a16:creationId xmlns:a16="http://schemas.microsoft.com/office/drawing/2014/main" id="{00000000-0008-0000-0200-00009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5" name="Picture 5">
          <a:extLst>
            <a:ext uri="{FF2B5EF4-FFF2-40B4-BE49-F238E27FC236}">
              <a16:creationId xmlns:a16="http://schemas.microsoft.com/office/drawing/2014/main" id="{00000000-0008-0000-0200-00009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6" name="Picture 5">
          <a:extLst>
            <a:ext uri="{FF2B5EF4-FFF2-40B4-BE49-F238E27FC236}">
              <a16:creationId xmlns:a16="http://schemas.microsoft.com/office/drawing/2014/main" id="{00000000-0008-0000-0200-00009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7" name="Picture 5">
          <a:extLst>
            <a:ext uri="{FF2B5EF4-FFF2-40B4-BE49-F238E27FC236}">
              <a16:creationId xmlns:a16="http://schemas.microsoft.com/office/drawing/2014/main" id="{00000000-0008-0000-0200-00009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8" name="Picture 5">
          <a:extLst>
            <a:ext uri="{FF2B5EF4-FFF2-40B4-BE49-F238E27FC236}">
              <a16:creationId xmlns:a16="http://schemas.microsoft.com/office/drawing/2014/main" id="{00000000-0008-0000-0200-00009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9" name="Picture 5">
          <a:extLst>
            <a:ext uri="{FF2B5EF4-FFF2-40B4-BE49-F238E27FC236}">
              <a16:creationId xmlns:a16="http://schemas.microsoft.com/office/drawing/2014/main" id="{00000000-0008-0000-0200-00009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0" name="Picture 5">
          <a:extLst>
            <a:ext uri="{FF2B5EF4-FFF2-40B4-BE49-F238E27FC236}">
              <a16:creationId xmlns:a16="http://schemas.microsoft.com/office/drawing/2014/main" id="{00000000-0008-0000-0200-00009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1" name="Picture 5">
          <a:extLst>
            <a:ext uri="{FF2B5EF4-FFF2-40B4-BE49-F238E27FC236}">
              <a16:creationId xmlns:a16="http://schemas.microsoft.com/office/drawing/2014/main" id="{00000000-0008-0000-0200-00009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2" name="Picture 5">
          <a:extLst>
            <a:ext uri="{FF2B5EF4-FFF2-40B4-BE49-F238E27FC236}">
              <a16:creationId xmlns:a16="http://schemas.microsoft.com/office/drawing/2014/main" id="{00000000-0008-0000-0200-0000A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3" name="Picture 5">
          <a:extLst>
            <a:ext uri="{FF2B5EF4-FFF2-40B4-BE49-F238E27FC236}">
              <a16:creationId xmlns:a16="http://schemas.microsoft.com/office/drawing/2014/main" id="{00000000-0008-0000-0200-0000A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4" name="Picture 5">
          <a:extLst>
            <a:ext uri="{FF2B5EF4-FFF2-40B4-BE49-F238E27FC236}">
              <a16:creationId xmlns:a16="http://schemas.microsoft.com/office/drawing/2014/main" id="{00000000-0008-0000-0200-0000A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5" name="Picture 5">
          <a:extLst>
            <a:ext uri="{FF2B5EF4-FFF2-40B4-BE49-F238E27FC236}">
              <a16:creationId xmlns:a16="http://schemas.microsoft.com/office/drawing/2014/main" id="{00000000-0008-0000-0200-0000A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6" name="Picture 5">
          <a:extLst>
            <a:ext uri="{FF2B5EF4-FFF2-40B4-BE49-F238E27FC236}">
              <a16:creationId xmlns:a16="http://schemas.microsoft.com/office/drawing/2014/main" id="{00000000-0008-0000-0200-0000A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7" name="Picture 5">
          <a:extLst>
            <a:ext uri="{FF2B5EF4-FFF2-40B4-BE49-F238E27FC236}">
              <a16:creationId xmlns:a16="http://schemas.microsoft.com/office/drawing/2014/main" id="{00000000-0008-0000-0200-0000A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8" name="Picture 5">
          <a:extLst>
            <a:ext uri="{FF2B5EF4-FFF2-40B4-BE49-F238E27FC236}">
              <a16:creationId xmlns:a16="http://schemas.microsoft.com/office/drawing/2014/main" id="{00000000-0008-0000-0200-0000A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9" name="Picture 5">
          <a:extLst>
            <a:ext uri="{FF2B5EF4-FFF2-40B4-BE49-F238E27FC236}">
              <a16:creationId xmlns:a16="http://schemas.microsoft.com/office/drawing/2014/main" id="{00000000-0008-0000-0200-0000A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0" name="Picture 5">
          <a:extLst>
            <a:ext uri="{FF2B5EF4-FFF2-40B4-BE49-F238E27FC236}">
              <a16:creationId xmlns:a16="http://schemas.microsoft.com/office/drawing/2014/main" id="{00000000-0008-0000-0200-0000A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1" name="Picture 5">
          <a:extLst>
            <a:ext uri="{FF2B5EF4-FFF2-40B4-BE49-F238E27FC236}">
              <a16:creationId xmlns:a16="http://schemas.microsoft.com/office/drawing/2014/main" id="{00000000-0008-0000-0200-0000A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2" name="Picture 5">
          <a:extLst>
            <a:ext uri="{FF2B5EF4-FFF2-40B4-BE49-F238E27FC236}">
              <a16:creationId xmlns:a16="http://schemas.microsoft.com/office/drawing/2014/main" id="{00000000-0008-0000-0200-0000A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3" name="Picture 5">
          <a:extLst>
            <a:ext uri="{FF2B5EF4-FFF2-40B4-BE49-F238E27FC236}">
              <a16:creationId xmlns:a16="http://schemas.microsoft.com/office/drawing/2014/main" id="{00000000-0008-0000-0200-0000A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4" name="Picture 5">
          <a:extLst>
            <a:ext uri="{FF2B5EF4-FFF2-40B4-BE49-F238E27FC236}">
              <a16:creationId xmlns:a16="http://schemas.microsoft.com/office/drawing/2014/main" id="{00000000-0008-0000-0200-0000A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5" name="Picture 5">
          <a:extLst>
            <a:ext uri="{FF2B5EF4-FFF2-40B4-BE49-F238E27FC236}">
              <a16:creationId xmlns:a16="http://schemas.microsoft.com/office/drawing/2014/main" id="{00000000-0008-0000-0200-0000A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6" name="Picture 5">
          <a:extLst>
            <a:ext uri="{FF2B5EF4-FFF2-40B4-BE49-F238E27FC236}">
              <a16:creationId xmlns:a16="http://schemas.microsoft.com/office/drawing/2014/main" id="{00000000-0008-0000-0200-0000A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7" name="Picture 5">
          <a:extLst>
            <a:ext uri="{FF2B5EF4-FFF2-40B4-BE49-F238E27FC236}">
              <a16:creationId xmlns:a16="http://schemas.microsoft.com/office/drawing/2014/main" id="{00000000-0008-0000-0200-0000A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8" name="Picture 5">
          <a:extLst>
            <a:ext uri="{FF2B5EF4-FFF2-40B4-BE49-F238E27FC236}">
              <a16:creationId xmlns:a16="http://schemas.microsoft.com/office/drawing/2014/main" id="{00000000-0008-0000-0200-0000B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9" name="Picture 5">
          <a:extLst>
            <a:ext uri="{FF2B5EF4-FFF2-40B4-BE49-F238E27FC236}">
              <a16:creationId xmlns:a16="http://schemas.microsoft.com/office/drawing/2014/main" id="{00000000-0008-0000-0200-0000B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0" name="Picture 5">
          <a:extLst>
            <a:ext uri="{FF2B5EF4-FFF2-40B4-BE49-F238E27FC236}">
              <a16:creationId xmlns:a16="http://schemas.microsoft.com/office/drawing/2014/main" id="{00000000-0008-0000-0200-0000B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1" name="Picture 5">
          <a:extLst>
            <a:ext uri="{FF2B5EF4-FFF2-40B4-BE49-F238E27FC236}">
              <a16:creationId xmlns:a16="http://schemas.microsoft.com/office/drawing/2014/main" id="{00000000-0008-0000-0200-0000B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2" name="Picture 5">
          <a:extLst>
            <a:ext uri="{FF2B5EF4-FFF2-40B4-BE49-F238E27FC236}">
              <a16:creationId xmlns:a16="http://schemas.microsoft.com/office/drawing/2014/main" id="{00000000-0008-0000-0200-0000B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3" name="Picture 5">
          <a:extLst>
            <a:ext uri="{FF2B5EF4-FFF2-40B4-BE49-F238E27FC236}">
              <a16:creationId xmlns:a16="http://schemas.microsoft.com/office/drawing/2014/main" id="{00000000-0008-0000-0200-0000B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4" name="Picture 5">
          <a:extLst>
            <a:ext uri="{FF2B5EF4-FFF2-40B4-BE49-F238E27FC236}">
              <a16:creationId xmlns:a16="http://schemas.microsoft.com/office/drawing/2014/main" id="{00000000-0008-0000-0200-0000B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5" name="Picture 5">
          <a:extLst>
            <a:ext uri="{FF2B5EF4-FFF2-40B4-BE49-F238E27FC236}">
              <a16:creationId xmlns:a16="http://schemas.microsoft.com/office/drawing/2014/main" id="{00000000-0008-0000-0200-0000B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6" name="Picture 5">
          <a:extLst>
            <a:ext uri="{FF2B5EF4-FFF2-40B4-BE49-F238E27FC236}">
              <a16:creationId xmlns:a16="http://schemas.microsoft.com/office/drawing/2014/main" id="{00000000-0008-0000-0200-0000B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7" name="Picture 5">
          <a:extLst>
            <a:ext uri="{FF2B5EF4-FFF2-40B4-BE49-F238E27FC236}">
              <a16:creationId xmlns:a16="http://schemas.microsoft.com/office/drawing/2014/main" id="{00000000-0008-0000-0200-0000B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8" name="Picture 5">
          <a:extLst>
            <a:ext uri="{FF2B5EF4-FFF2-40B4-BE49-F238E27FC236}">
              <a16:creationId xmlns:a16="http://schemas.microsoft.com/office/drawing/2014/main" id="{00000000-0008-0000-0200-0000B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9" name="Picture 5">
          <a:extLst>
            <a:ext uri="{FF2B5EF4-FFF2-40B4-BE49-F238E27FC236}">
              <a16:creationId xmlns:a16="http://schemas.microsoft.com/office/drawing/2014/main" id="{00000000-0008-0000-0200-0000B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0" name="Picture 5">
          <a:extLst>
            <a:ext uri="{FF2B5EF4-FFF2-40B4-BE49-F238E27FC236}">
              <a16:creationId xmlns:a16="http://schemas.microsoft.com/office/drawing/2014/main" id="{00000000-0008-0000-0200-0000B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1" name="Picture 5">
          <a:extLst>
            <a:ext uri="{FF2B5EF4-FFF2-40B4-BE49-F238E27FC236}">
              <a16:creationId xmlns:a16="http://schemas.microsoft.com/office/drawing/2014/main" id="{00000000-0008-0000-0200-0000B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2" name="Picture 5">
          <a:extLst>
            <a:ext uri="{FF2B5EF4-FFF2-40B4-BE49-F238E27FC236}">
              <a16:creationId xmlns:a16="http://schemas.microsoft.com/office/drawing/2014/main" id="{00000000-0008-0000-0200-0000B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3" name="Picture 5">
          <a:extLst>
            <a:ext uri="{FF2B5EF4-FFF2-40B4-BE49-F238E27FC236}">
              <a16:creationId xmlns:a16="http://schemas.microsoft.com/office/drawing/2014/main" id="{00000000-0008-0000-0200-0000B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4" name="Picture 5">
          <a:extLst>
            <a:ext uri="{FF2B5EF4-FFF2-40B4-BE49-F238E27FC236}">
              <a16:creationId xmlns:a16="http://schemas.microsoft.com/office/drawing/2014/main" id="{00000000-0008-0000-0200-0000C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5" name="Picture 5">
          <a:extLst>
            <a:ext uri="{FF2B5EF4-FFF2-40B4-BE49-F238E27FC236}">
              <a16:creationId xmlns:a16="http://schemas.microsoft.com/office/drawing/2014/main" id="{00000000-0008-0000-0200-0000C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6" name="Picture 5">
          <a:extLst>
            <a:ext uri="{FF2B5EF4-FFF2-40B4-BE49-F238E27FC236}">
              <a16:creationId xmlns:a16="http://schemas.microsoft.com/office/drawing/2014/main" id="{00000000-0008-0000-0200-0000C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7" name="Picture 5">
          <a:extLst>
            <a:ext uri="{FF2B5EF4-FFF2-40B4-BE49-F238E27FC236}">
              <a16:creationId xmlns:a16="http://schemas.microsoft.com/office/drawing/2014/main" id="{00000000-0008-0000-0200-0000C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8" name="Picture 5">
          <a:extLst>
            <a:ext uri="{FF2B5EF4-FFF2-40B4-BE49-F238E27FC236}">
              <a16:creationId xmlns:a16="http://schemas.microsoft.com/office/drawing/2014/main" id="{00000000-0008-0000-0200-0000C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9" name="Picture 5">
          <a:extLst>
            <a:ext uri="{FF2B5EF4-FFF2-40B4-BE49-F238E27FC236}">
              <a16:creationId xmlns:a16="http://schemas.microsoft.com/office/drawing/2014/main" id="{00000000-0008-0000-0200-0000C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0" name="Picture 5">
          <a:extLst>
            <a:ext uri="{FF2B5EF4-FFF2-40B4-BE49-F238E27FC236}">
              <a16:creationId xmlns:a16="http://schemas.microsoft.com/office/drawing/2014/main" id="{00000000-0008-0000-0200-0000C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1" name="Picture 5">
          <a:extLst>
            <a:ext uri="{FF2B5EF4-FFF2-40B4-BE49-F238E27FC236}">
              <a16:creationId xmlns:a16="http://schemas.microsoft.com/office/drawing/2014/main" id="{00000000-0008-0000-0200-0000C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2" name="Picture 5">
          <a:extLst>
            <a:ext uri="{FF2B5EF4-FFF2-40B4-BE49-F238E27FC236}">
              <a16:creationId xmlns:a16="http://schemas.microsoft.com/office/drawing/2014/main" id="{00000000-0008-0000-0200-0000C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3" name="Picture 5">
          <a:extLst>
            <a:ext uri="{FF2B5EF4-FFF2-40B4-BE49-F238E27FC236}">
              <a16:creationId xmlns:a16="http://schemas.microsoft.com/office/drawing/2014/main" id="{00000000-0008-0000-0200-0000C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4" name="Picture 5">
          <a:extLst>
            <a:ext uri="{FF2B5EF4-FFF2-40B4-BE49-F238E27FC236}">
              <a16:creationId xmlns:a16="http://schemas.microsoft.com/office/drawing/2014/main" id="{00000000-0008-0000-0200-0000C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5" name="Picture 5">
          <a:extLst>
            <a:ext uri="{FF2B5EF4-FFF2-40B4-BE49-F238E27FC236}">
              <a16:creationId xmlns:a16="http://schemas.microsoft.com/office/drawing/2014/main" id="{00000000-0008-0000-0200-0000C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6" name="Picture 5">
          <a:extLst>
            <a:ext uri="{FF2B5EF4-FFF2-40B4-BE49-F238E27FC236}">
              <a16:creationId xmlns:a16="http://schemas.microsoft.com/office/drawing/2014/main" id="{00000000-0008-0000-0200-0000C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7" name="Picture 5">
          <a:extLst>
            <a:ext uri="{FF2B5EF4-FFF2-40B4-BE49-F238E27FC236}">
              <a16:creationId xmlns:a16="http://schemas.microsoft.com/office/drawing/2014/main" id="{00000000-0008-0000-0200-0000C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8" name="Picture 5">
          <a:extLst>
            <a:ext uri="{FF2B5EF4-FFF2-40B4-BE49-F238E27FC236}">
              <a16:creationId xmlns:a16="http://schemas.microsoft.com/office/drawing/2014/main" id="{00000000-0008-0000-0200-0000C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9" name="Picture 5">
          <a:extLst>
            <a:ext uri="{FF2B5EF4-FFF2-40B4-BE49-F238E27FC236}">
              <a16:creationId xmlns:a16="http://schemas.microsoft.com/office/drawing/2014/main" id="{00000000-0008-0000-0200-0000C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0" name="Picture 5">
          <a:extLst>
            <a:ext uri="{FF2B5EF4-FFF2-40B4-BE49-F238E27FC236}">
              <a16:creationId xmlns:a16="http://schemas.microsoft.com/office/drawing/2014/main" id="{00000000-0008-0000-0200-0000D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1" name="Picture 5">
          <a:extLst>
            <a:ext uri="{FF2B5EF4-FFF2-40B4-BE49-F238E27FC236}">
              <a16:creationId xmlns:a16="http://schemas.microsoft.com/office/drawing/2014/main" id="{00000000-0008-0000-0200-0000D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2" name="Picture 5">
          <a:extLst>
            <a:ext uri="{FF2B5EF4-FFF2-40B4-BE49-F238E27FC236}">
              <a16:creationId xmlns:a16="http://schemas.microsoft.com/office/drawing/2014/main" id="{00000000-0008-0000-0200-0000D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3" name="Picture 5">
          <a:extLst>
            <a:ext uri="{FF2B5EF4-FFF2-40B4-BE49-F238E27FC236}">
              <a16:creationId xmlns:a16="http://schemas.microsoft.com/office/drawing/2014/main" id="{00000000-0008-0000-0200-0000D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4" name="Picture 5">
          <a:extLst>
            <a:ext uri="{FF2B5EF4-FFF2-40B4-BE49-F238E27FC236}">
              <a16:creationId xmlns:a16="http://schemas.microsoft.com/office/drawing/2014/main" id="{00000000-0008-0000-0200-0000D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5" name="Picture 5">
          <a:extLst>
            <a:ext uri="{FF2B5EF4-FFF2-40B4-BE49-F238E27FC236}">
              <a16:creationId xmlns:a16="http://schemas.microsoft.com/office/drawing/2014/main" id="{00000000-0008-0000-0200-0000D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6" name="Picture 5">
          <a:extLst>
            <a:ext uri="{FF2B5EF4-FFF2-40B4-BE49-F238E27FC236}">
              <a16:creationId xmlns:a16="http://schemas.microsoft.com/office/drawing/2014/main" id="{00000000-0008-0000-0200-0000D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7" name="Picture 5">
          <a:extLst>
            <a:ext uri="{FF2B5EF4-FFF2-40B4-BE49-F238E27FC236}">
              <a16:creationId xmlns:a16="http://schemas.microsoft.com/office/drawing/2014/main" id="{00000000-0008-0000-0200-0000D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8" name="Picture 5">
          <a:extLst>
            <a:ext uri="{FF2B5EF4-FFF2-40B4-BE49-F238E27FC236}">
              <a16:creationId xmlns:a16="http://schemas.microsoft.com/office/drawing/2014/main" id="{00000000-0008-0000-0200-0000D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9" name="Picture 5">
          <a:extLst>
            <a:ext uri="{FF2B5EF4-FFF2-40B4-BE49-F238E27FC236}">
              <a16:creationId xmlns:a16="http://schemas.microsoft.com/office/drawing/2014/main" id="{00000000-0008-0000-0200-0000D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0" name="Picture 5">
          <a:extLst>
            <a:ext uri="{FF2B5EF4-FFF2-40B4-BE49-F238E27FC236}">
              <a16:creationId xmlns:a16="http://schemas.microsoft.com/office/drawing/2014/main" id="{00000000-0008-0000-0200-0000D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1" name="Picture 5">
          <a:extLst>
            <a:ext uri="{FF2B5EF4-FFF2-40B4-BE49-F238E27FC236}">
              <a16:creationId xmlns:a16="http://schemas.microsoft.com/office/drawing/2014/main" id="{00000000-0008-0000-0200-0000D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2" name="Picture 5">
          <a:extLst>
            <a:ext uri="{FF2B5EF4-FFF2-40B4-BE49-F238E27FC236}">
              <a16:creationId xmlns:a16="http://schemas.microsoft.com/office/drawing/2014/main" id="{00000000-0008-0000-0200-0000D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3" name="Picture 5">
          <a:extLst>
            <a:ext uri="{FF2B5EF4-FFF2-40B4-BE49-F238E27FC236}">
              <a16:creationId xmlns:a16="http://schemas.microsoft.com/office/drawing/2014/main" id="{00000000-0008-0000-0200-0000D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4" name="Picture 5">
          <a:extLst>
            <a:ext uri="{FF2B5EF4-FFF2-40B4-BE49-F238E27FC236}">
              <a16:creationId xmlns:a16="http://schemas.microsoft.com/office/drawing/2014/main" id="{00000000-0008-0000-0200-0000D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5" name="Picture 5">
          <a:extLst>
            <a:ext uri="{FF2B5EF4-FFF2-40B4-BE49-F238E27FC236}">
              <a16:creationId xmlns:a16="http://schemas.microsoft.com/office/drawing/2014/main" id="{00000000-0008-0000-0200-0000D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6" name="Picture 5">
          <a:extLst>
            <a:ext uri="{FF2B5EF4-FFF2-40B4-BE49-F238E27FC236}">
              <a16:creationId xmlns:a16="http://schemas.microsoft.com/office/drawing/2014/main" id="{00000000-0008-0000-0200-0000E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7" name="Picture 5">
          <a:extLst>
            <a:ext uri="{FF2B5EF4-FFF2-40B4-BE49-F238E27FC236}">
              <a16:creationId xmlns:a16="http://schemas.microsoft.com/office/drawing/2014/main" id="{00000000-0008-0000-0200-0000E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8" name="Picture 5">
          <a:extLst>
            <a:ext uri="{FF2B5EF4-FFF2-40B4-BE49-F238E27FC236}">
              <a16:creationId xmlns:a16="http://schemas.microsoft.com/office/drawing/2014/main" id="{00000000-0008-0000-0200-0000E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9" name="Picture 5">
          <a:extLst>
            <a:ext uri="{FF2B5EF4-FFF2-40B4-BE49-F238E27FC236}">
              <a16:creationId xmlns:a16="http://schemas.microsoft.com/office/drawing/2014/main" id="{00000000-0008-0000-0200-0000E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0" name="Picture 5">
          <a:extLst>
            <a:ext uri="{FF2B5EF4-FFF2-40B4-BE49-F238E27FC236}">
              <a16:creationId xmlns:a16="http://schemas.microsoft.com/office/drawing/2014/main" id="{00000000-0008-0000-0200-0000E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1" name="Picture 5">
          <a:extLst>
            <a:ext uri="{FF2B5EF4-FFF2-40B4-BE49-F238E27FC236}">
              <a16:creationId xmlns:a16="http://schemas.microsoft.com/office/drawing/2014/main" id="{00000000-0008-0000-0200-0000E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2" name="Picture 5">
          <a:extLst>
            <a:ext uri="{FF2B5EF4-FFF2-40B4-BE49-F238E27FC236}">
              <a16:creationId xmlns:a16="http://schemas.microsoft.com/office/drawing/2014/main" id="{00000000-0008-0000-0200-0000E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3" name="Picture 5">
          <a:extLst>
            <a:ext uri="{FF2B5EF4-FFF2-40B4-BE49-F238E27FC236}">
              <a16:creationId xmlns:a16="http://schemas.microsoft.com/office/drawing/2014/main" id="{00000000-0008-0000-0200-0000E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4" name="Picture 5">
          <a:extLst>
            <a:ext uri="{FF2B5EF4-FFF2-40B4-BE49-F238E27FC236}">
              <a16:creationId xmlns:a16="http://schemas.microsoft.com/office/drawing/2014/main" id="{00000000-0008-0000-0200-0000E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5" name="Picture 5">
          <a:extLst>
            <a:ext uri="{FF2B5EF4-FFF2-40B4-BE49-F238E27FC236}">
              <a16:creationId xmlns:a16="http://schemas.microsoft.com/office/drawing/2014/main" id="{00000000-0008-0000-0200-0000E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6" name="Picture 5">
          <a:extLst>
            <a:ext uri="{FF2B5EF4-FFF2-40B4-BE49-F238E27FC236}">
              <a16:creationId xmlns:a16="http://schemas.microsoft.com/office/drawing/2014/main" id="{00000000-0008-0000-0200-0000E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7" name="Picture 5">
          <a:extLst>
            <a:ext uri="{FF2B5EF4-FFF2-40B4-BE49-F238E27FC236}">
              <a16:creationId xmlns:a16="http://schemas.microsoft.com/office/drawing/2014/main" id="{00000000-0008-0000-0200-0000E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8" name="Picture 5">
          <a:extLst>
            <a:ext uri="{FF2B5EF4-FFF2-40B4-BE49-F238E27FC236}">
              <a16:creationId xmlns:a16="http://schemas.microsoft.com/office/drawing/2014/main" id="{00000000-0008-0000-0200-0000E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9" name="Picture 5">
          <a:extLst>
            <a:ext uri="{FF2B5EF4-FFF2-40B4-BE49-F238E27FC236}">
              <a16:creationId xmlns:a16="http://schemas.microsoft.com/office/drawing/2014/main" id="{00000000-0008-0000-0200-0000E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0" name="Picture 5">
          <a:extLst>
            <a:ext uri="{FF2B5EF4-FFF2-40B4-BE49-F238E27FC236}">
              <a16:creationId xmlns:a16="http://schemas.microsoft.com/office/drawing/2014/main" id="{00000000-0008-0000-0200-0000E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1" name="Picture 5">
          <a:extLst>
            <a:ext uri="{FF2B5EF4-FFF2-40B4-BE49-F238E27FC236}">
              <a16:creationId xmlns:a16="http://schemas.microsoft.com/office/drawing/2014/main" id="{00000000-0008-0000-0200-0000E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2" name="Picture 5">
          <a:extLst>
            <a:ext uri="{FF2B5EF4-FFF2-40B4-BE49-F238E27FC236}">
              <a16:creationId xmlns:a16="http://schemas.microsoft.com/office/drawing/2014/main" id="{00000000-0008-0000-0200-0000F0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3" name="Picture 5">
          <a:extLst>
            <a:ext uri="{FF2B5EF4-FFF2-40B4-BE49-F238E27FC236}">
              <a16:creationId xmlns:a16="http://schemas.microsoft.com/office/drawing/2014/main" id="{00000000-0008-0000-0200-0000F1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4" name="Picture 5">
          <a:extLst>
            <a:ext uri="{FF2B5EF4-FFF2-40B4-BE49-F238E27FC236}">
              <a16:creationId xmlns:a16="http://schemas.microsoft.com/office/drawing/2014/main" id="{00000000-0008-0000-0200-0000F2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5" name="Picture 5">
          <a:extLst>
            <a:ext uri="{FF2B5EF4-FFF2-40B4-BE49-F238E27FC236}">
              <a16:creationId xmlns:a16="http://schemas.microsoft.com/office/drawing/2014/main" id="{00000000-0008-0000-0200-0000F3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6" name="Picture 5">
          <a:extLst>
            <a:ext uri="{FF2B5EF4-FFF2-40B4-BE49-F238E27FC236}">
              <a16:creationId xmlns:a16="http://schemas.microsoft.com/office/drawing/2014/main" id="{00000000-0008-0000-0200-0000F4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7" name="Picture 5">
          <a:extLst>
            <a:ext uri="{FF2B5EF4-FFF2-40B4-BE49-F238E27FC236}">
              <a16:creationId xmlns:a16="http://schemas.microsoft.com/office/drawing/2014/main" id="{00000000-0008-0000-0200-0000F5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8" name="Picture 5">
          <a:extLst>
            <a:ext uri="{FF2B5EF4-FFF2-40B4-BE49-F238E27FC236}">
              <a16:creationId xmlns:a16="http://schemas.microsoft.com/office/drawing/2014/main" id="{00000000-0008-0000-0200-0000F6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9" name="Picture 5">
          <a:extLst>
            <a:ext uri="{FF2B5EF4-FFF2-40B4-BE49-F238E27FC236}">
              <a16:creationId xmlns:a16="http://schemas.microsoft.com/office/drawing/2014/main" id="{00000000-0008-0000-0200-0000F7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0" name="Picture 5">
          <a:extLst>
            <a:ext uri="{FF2B5EF4-FFF2-40B4-BE49-F238E27FC236}">
              <a16:creationId xmlns:a16="http://schemas.microsoft.com/office/drawing/2014/main" id="{00000000-0008-0000-0200-0000F8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1" name="Picture 5">
          <a:extLst>
            <a:ext uri="{FF2B5EF4-FFF2-40B4-BE49-F238E27FC236}">
              <a16:creationId xmlns:a16="http://schemas.microsoft.com/office/drawing/2014/main" id="{00000000-0008-0000-0200-0000F9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2" name="Picture 5">
          <a:extLst>
            <a:ext uri="{FF2B5EF4-FFF2-40B4-BE49-F238E27FC236}">
              <a16:creationId xmlns:a16="http://schemas.microsoft.com/office/drawing/2014/main" id="{00000000-0008-0000-0200-0000FA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3" name="Picture 5">
          <a:extLst>
            <a:ext uri="{FF2B5EF4-FFF2-40B4-BE49-F238E27FC236}">
              <a16:creationId xmlns:a16="http://schemas.microsoft.com/office/drawing/2014/main" id="{00000000-0008-0000-0200-0000FB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4" name="Picture 5">
          <a:extLst>
            <a:ext uri="{FF2B5EF4-FFF2-40B4-BE49-F238E27FC236}">
              <a16:creationId xmlns:a16="http://schemas.microsoft.com/office/drawing/2014/main" id="{00000000-0008-0000-0200-0000FC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5" name="Picture 5">
          <a:extLst>
            <a:ext uri="{FF2B5EF4-FFF2-40B4-BE49-F238E27FC236}">
              <a16:creationId xmlns:a16="http://schemas.microsoft.com/office/drawing/2014/main" id="{00000000-0008-0000-0200-0000FD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6" name="Picture 5">
          <a:extLst>
            <a:ext uri="{FF2B5EF4-FFF2-40B4-BE49-F238E27FC236}">
              <a16:creationId xmlns:a16="http://schemas.microsoft.com/office/drawing/2014/main" id="{00000000-0008-0000-0200-0000FE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7" name="Picture 5">
          <a:extLst>
            <a:ext uri="{FF2B5EF4-FFF2-40B4-BE49-F238E27FC236}">
              <a16:creationId xmlns:a16="http://schemas.microsoft.com/office/drawing/2014/main" id="{00000000-0008-0000-0200-0000FF02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8" name="Picture 5">
          <a:extLst>
            <a:ext uri="{FF2B5EF4-FFF2-40B4-BE49-F238E27FC236}">
              <a16:creationId xmlns:a16="http://schemas.microsoft.com/office/drawing/2014/main" id="{00000000-0008-0000-0200-000000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9" name="Picture 5">
          <a:extLst>
            <a:ext uri="{FF2B5EF4-FFF2-40B4-BE49-F238E27FC236}">
              <a16:creationId xmlns:a16="http://schemas.microsoft.com/office/drawing/2014/main" id="{00000000-0008-0000-0200-000001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0" name="Picture 5">
          <a:extLst>
            <a:ext uri="{FF2B5EF4-FFF2-40B4-BE49-F238E27FC236}">
              <a16:creationId xmlns:a16="http://schemas.microsoft.com/office/drawing/2014/main" id="{00000000-0008-0000-0200-000002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1" name="Picture 5">
          <a:extLst>
            <a:ext uri="{FF2B5EF4-FFF2-40B4-BE49-F238E27FC236}">
              <a16:creationId xmlns:a16="http://schemas.microsoft.com/office/drawing/2014/main" id="{00000000-0008-0000-0200-000003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2" name="Picture 5">
          <a:extLst>
            <a:ext uri="{FF2B5EF4-FFF2-40B4-BE49-F238E27FC236}">
              <a16:creationId xmlns:a16="http://schemas.microsoft.com/office/drawing/2014/main" id="{00000000-0008-0000-0200-000004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3" name="Picture 5">
          <a:extLst>
            <a:ext uri="{FF2B5EF4-FFF2-40B4-BE49-F238E27FC236}">
              <a16:creationId xmlns:a16="http://schemas.microsoft.com/office/drawing/2014/main" id="{00000000-0008-0000-0200-000005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4" name="Picture 5">
          <a:extLst>
            <a:ext uri="{FF2B5EF4-FFF2-40B4-BE49-F238E27FC236}">
              <a16:creationId xmlns:a16="http://schemas.microsoft.com/office/drawing/2014/main" id="{00000000-0008-0000-0200-000006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5" name="Picture 5">
          <a:extLst>
            <a:ext uri="{FF2B5EF4-FFF2-40B4-BE49-F238E27FC236}">
              <a16:creationId xmlns:a16="http://schemas.microsoft.com/office/drawing/2014/main" id="{00000000-0008-0000-0200-000007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6" name="Picture 5">
          <a:extLst>
            <a:ext uri="{FF2B5EF4-FFF2-40B4-BE49-F238E27FC236}">
              <a16:creationId xmlns:a16="http://schemas.microsoft.com/office/drawing/2014/main" id="{00000000-0008-0000-0200-000008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7" name="Picture 5">
          <a:extLst>
            <a:ext uri="{FF2B5EF4-FFF2-40B4-BE49-F238E27FC236}">
              <a16:creationId xmlns:a16="http://schemas.microsoft.com/office/drawing/2014/main" id="{00000000-0008-0000-0200-000009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8" name="Picture 5">
          <a:extLst>
            <a:ext uri="{FF2B5EF4-FFF2-40B4-BE49-F238E27FC236}">
              <a16:creationId xmlns:a16="http://schemas.microsoft.com/office/drawing/2014/main" id="{00000000-0008-0000-0200-00000A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9" name="Picture 5">
          <a:extLst>
            <a:ext uri="{FF2B5EF4-FFF2-40B4-BE49-F238E27FC236}">
              <a16:creationId xmlns:a16="http://schemas.microsoft.com/office/drawing/2014/main" id="{00000000-0008-0000-0200-00000B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0" name="Picture 5">
          <a:extLst>
            <a:ext uri="{FF2B5EF4-FFF2-40B4-BE49-F238E27FC236}">
              <a16:creationId xmlns:a16="http://schemas.microsoft.com/office/drawing/2014/main" id="{00000000-0008-0000-0200-00000C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1" name="Picture 5">
          <a:extLst>
            <a:ext uri="{FF2B5EF4-FFF2-40B4-BE49-F238E27FC236}">
              <a16:creationId xmlns:a16="http://schemas.microsoft.com/office/drawing/2014/main" id="{00000000-0008-0000-0200-00000D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2" name="Picture 5">
          <a:extLst>
            <a:ext uri="{FF2B5EF4-FFF2-40B4-BE49-F238E27FC236}">
              <a16:creationId xmlns:a16="http://schemas.microsoft.com/office/drawing/2014/main" id="{00000000-0008-0000-0200-00000E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3" name="Picture 5">
          <a:extLst>
            <a:ext uri="{FF2B5EF4-FFF2-40B4-BE49-F238E27FC236}">
              <a16:creationId xmlns:a16="http://schemas.microsoft.com/office/drawing/2014/main" id="{00000000-0008-0000-0200-00000F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4" name="Picture 5">
          <a:extLst>
            <a:ext uri="{FF2B5EF4-FFF2-40B4-BE49-F238E27FC236}">
              <a16:creationId xmlns:a16="http://schemas.microsoft.com/office/drawing/2014/main" id="{00000000-0008-0000-0200-000010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5" name="Picture 5">
          <a:extLst>
            <a:ext uri="{FF2B5EF4-FFF2-40B4-BE49-F238E27FC236}">
              <a16:creationId xmlns:a16="http://schemas.microsoft.com/office/drawing/2014/main" id="{00000000-0008-0000-0200-000011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6" name="Picture 5">
          <a:extLst>
            <a:ext uri="{FF2B5EF4-FFF2-40B4-BE49-F238E27FC236}">
              <a16:creationId xmlns:a16="http://schemas.microsoft.com/office/drawing/2014/main" id="{00000000-0008-0000-0200-000012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7" name="Picture 5">
          <a:extLst>
            <a:ext uri="{FF2B5EF4-FFF2-40B4-BE49-F238E27FC236}">
              <a16:creationId xmlns:a16="http://schemas.microsoft.com/office/drawing/2014/main" id="{00000000-0008-0000-0200-000013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8" name="Picture 5">
          <a:extLst>
            <a:ext uri="{FF2B5EF4-FFF2-40B4-BE49-F238E27FC236}">
              <a16:creationId xmlns:a16="http://schemas.microsoft.com/office/drawing/2014/main" id="{00000000-0008-0000-0200-000014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9" name="Picture 5">
          <a:extLst>
            <a:ext uri="{FF2B5EF4-FFF2-40B4-BE49-F238E27FC236}">
              <a16:creationId xmlns:a16="http://schemas.microsoft.com/office/drawing/2014/main" id="{00000000-0008-0000-0200-000015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0" name="Picture 5">
          <a:extLst>
            <a:ext uri="{FF2B5EF4-FFF2-40B4-BE49-F238E27FC236}">
              <a16:creationId xmlns:a16="http://schemas.microsoft.com/office/drawing/2014/main" id="{00000000-0008-0000-0200-000016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1" name="Picture 5">
          <a:extLst>
            <a:ext uri="{FF2B5EF4-FFF2-40B4-BE49-F238E27FC236}">
              <a16:creationId xmlns:a16="http://schemas.microsoft.com/office/drawing/2014/main" id="{00000000-0008-0000-0200-000017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2" name="Picture 5">
          <a:extLst>
            <a:ext uri="{FF2B5EF4-FFF2-40B4-BE49-F238E27FC236}">
              <a16:creationId xmlns:a16="http://schemas.microsoft.com/office/drawing/2014/main" id="{00000000-0008-0000-0200-000018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3" name="Picture 5">
          <a:extLst>
            <a:ext uri="{FF2B5EF4-FFF2-40B4-BE49-F238E27FC236}">
              <a16:creationId xmlns:a16="http://schemas.microsoft.com/office/drawing/2014/main" id="{00000000-0008-0000-0200-000019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4" name="Picture 5">
          <a:extLst>
            <a:ext uri="{FF2B5EF4-FFF2-40B4-BE49-F238E27FC236}">
              <a16:creationId xmlns:a16="http://schemas.microsoft.com/office/drawing/2014/main" id="{00000000-0008-0000-0200-00001A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5" name="Picture 5">
          <a:extLst>
            <a:ext uri="{FF2B5EF4-FFF2-40B4-BE49-F238E27FC236}">
              <a16:creationId xmlns:a16="http://schemas.microsoft.com/office/drawing/2014/main" id="{00000000-0008-0000-0200-00001B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6" name="Picture 5">
          <a:extLst>
            <a:ext uri="{FF2B5EF4-FFF2-40B4-BE49-F238E27FC236}">
              <a16:creationId xmlns:a16="http://schemas.microsoft.com/office/drawing/2014/main" id="{00000000-0008-0000-0200-00001C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7" name="Picture 5">
          <a:extLst>
            <a:ext uri="{FF2B5EF4-FFF2-40B4-BE49-F238E27FC236}">
              <a16:creationId xmlns:a16="http://schemas.microsoft.com/office/drawing/2014/main" id="{00000000-0008-0000-0200-00001D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8" name="Picture 5">
          <a:extLst>
            <a:ext uri="{FF2B5EF4-FFF2-40B4-BE49-F238E27FC236}">
              <a16:creationId xmlns:a16="http://schemas.microsoft.com/office/drawing/2014/main" id="{00000000-0008-0000-0200-00001E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9" name="Picture 5">
          <a:extLst>
            <a:ext uri="{FF2B5EF4-FFF2-40B4-BE49-F238E27FC236}">
              <a16:creationId xmlns:a16="http://schemas.microsoft.com/office/drawing/2014/main" id="{00000000-0008-0000-0200-00001F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0" name="Picture 5">
          <a:extLst>
            <a:ext uri="{FF2B5EF4-FFF2-40B4-BE49-F238E27FC236}">
              <a16:creationId xmlns:a16="http://schemas.microsoft.com/office/drawing/2014/main" id="{00000000-0008-0000-0200-000020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1" name="Picture 5">
          <a:extLst>
            <a:ext uri="{FF2B5EF4-FFF2-40B4-BE49-F238E27FC236}">
              <a16:creationId xmlns:a16="http://schemas.microsoft.com/office/drawing/2014/main" id="{00000000-0008-0000-0200-000021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2" name="Picture 5">
          <a:extLst>
            <a:ext uri="{FF2B5EF4-FFF2-40B4-BE49-F238E27FC236}">
              <a16:creationId xmlns:a16="http://schemas.microsoft.com/office/drawing/2014/main" id="{00000000-0008-0000-0200-000022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3" name="Picture 5">
          <a:extLst>
            <a:ext uri="{FF2B5EF4-FFF2-40B4-BE49-F238E27FC236}">
              <a16:creationId xmlns:a16="http://schemas.microsoft.com/office/drawing/2014/main" id="{00000000-0008-0000-0200-000023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4" name="Picture 5">
          <a:extLst>
            <a:ext uri="{FF2B5EF4-FFF2-40B4-BE49-F238E27FC236}">
              <a16:creationId xmlns:a16="http://schemas.microsoft.com/office/drawing/2014/main" id="{00000000-0008-0000-0200-000024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5" name="Picture 5">
          <a:extLst>
            <a:ext uri="{FF2B5EF4-FFF2-40B4-BE49-F238E27FC236}">
              <a16:creationId xmlns:a16="http://schemas.microsoft.com/office/drawing/2014/main" id="{00000000-0008-0000-0200-000025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6" name="Picture 5">
          <a:extLst>
            <a:ext uri="{FF2B5EF4-FFF2-40B4-BE49-F238E27FC236}">
              <a16:creationId xmlns:a16="http://schemas.microsoft.com/office/drawing/2014/main" id="{00000000-0008-0000-0200-000026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7" name="Picture 5">
          <a:extLst>
            <a:ext uri="{FF2B5EF4-FFF2-40B4-BE49-F238E27FC236}">
              <a16:creationId xmlns:a16="http://schemas.microsoft.com/office/drawing/2014/main" id="{00000000-0008-0000-0200-000027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8" name="Picture 5">
          <a:extLst>
            <a:ext uri="{FF2B5EF4-FFF2-40B4-BE49-F238E27FC236}">
              <a16:creationId xmlns:a16="http://schemas.microsoft.com/office/drawing/2014/main" id="{00000000-0008-0000-0200-000028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9" name="Picture 5">
          <a:extLst>
            <a:ext uri="{FF2B5EF4-FFF2-40B4-BE49-F238E27FC236}">
              <a16:creationId xmlns:a16="http://schemas.microsoft.com/office/drawing/2014/main" id="{00000000-0008-0000-0200-000029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0" name="Picture 5">
          <a:extLst>
            <a:ext uri="{FF2B5EF4-FFF2-40B4-BE49-F238E27FC236}">
              <a16:creationId xmlns:a16="http://schemas.microsoft.com/office/drawing/2014/main" id="{00000000-0008-0000-0200-00002A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1" name="Picture 5">
          <a:extLst>
            <a:ext uri="{FF2B5EF4-FFF2-40B4-BE49-F238E27FC236}">
              <a16:creationId xmlns:a16="http://schemas.microsoft.com/office/drawing/2014/main" id="{00000000-0008-0000-0200-00002B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2" name="Picture 5">
          <a:extLst>
            <a:ext uri="{FF2B5EF4-FFF2-40B4-BE49-F238E27FC236}">
              <a16:creationId xmlns:a16="http://schemas.microsoft.com/office/drawing/2014/main" id="{00000000-0008-0000-0200-00002C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3" name="Picture 5">
          <a:extLst>
            <a:ext uri="{FF2B5EF4-FFF2-40B4-BE49-F238E27FC236}">
              <a16:creationId xmlns:a16="http://schemas.microsoft.com/office/drawing/2014/main" id="{00000000-0008-0000-0200-00002D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4" name="Picture 5">
          <a:extLst>
            <a:ext uri="{FF2B5EF4-FFF2-40B4-BE49-F238E27FC236}">
              <a16:creationId xmlns:a16="http://schemas.microsoft.com/office/drawing/2014/main" id="{00000000-0008-0000-0200-00002E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5" name="Picture 5">
          <a:extLst>
            <a:ext uri="{FF2B5EF4-FFF2-40B4-BE49-F238E27FC236}">
              <a16:creationId xmlns:a16="http://schemas.microsoft.com/office/drawing/2014/main" id="{00000000-0008-0000-0200-00002F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6" name="Picture 5">
          <a:extLst>
            <a:ext uri="{FF2B5EF4-FFF2-40B4-BE49-F238E27FC236}">
              <a16:creationId xmlns:a16="http://schemas.microsoft.com/office/drawing/2014/main" id="{00000000-0008-0000-0200-000030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7" name="Picture 5">
          <a:extLst>
            <a:ext uri="{FF2B5EF4-FFF2-40B4-BE49-F238E27FC236}">
              <a16:creationId xmlns:a16="http://schemas.microsoft.com/office/drawing/2014/main" id="{00000000-0008-0000-0200-000031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8" name="Picture 5">
          <a:extLst>
            <a:ext uri="{FF2B5EF4-FFF2-40B4-BE49-F238E27FC236}">
              <a16:creationId xmlns:a16="http://schemas.microsoft.com/office/drawing/2014/main" id="{00000000-0008-0000-0200-000032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9" name="Picture 5">
          <a:extLst>
            <a:ext uri="{FF2B5EF4-FFF2-40B4-BE49-F238E27FC236}">
              <a16:creationId xmlns:a16="http://schemas.microsoft.com/office/drawing/2014/main" id="{00000000-0008-0000-0200-000033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0" name="Picture 5">
          <a:extLst>
            <a:ext uri="{FF2B5EF4-FFF2-40B4-BE49-F238E27FC236}">
              <a16:creationId xmlns:a16="http://schemas.microsoft.com/office/drawing/2014/main" id="{00000000-0008-0000-0200-000034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1" name="Picture 5">
          <a:extLst>
            <a:ext uri="{FF2B5EF4-FFF2-40B4-BE49-F238E27FC236}">
              <a16:creationId xmlns:a16="http://schemas.microsoft.com/office/drawing/2014/main" id="{00000000-0008-0000-0200-000035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2" name="Picture 5">
          <a:extLst>
            <a:ext uri="{FF2B5EF4-FFF2-40B4-BE49-F238E27FC236}">
              <a16:creationId xmlns:a16="http://schemas.microsoft.com/office/drawing/2014/main" id="{00000000-0008-0000-0200-000036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3" name="Picture 5">
          <a:extLst>
            <a:ext uri="{FF2B5EF4-FFF2-40B4-BE49-F238E27FC236}">
              <a16:creationId xmlns:a16="http://schemas.microsoft.com/office/drawing/2014/main" id="{00000000-0008-0000-0200-000037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4" name="Picture 5">
          <a:extLst>
            <a:ext uri="{FF2B5EF4-FFF2-40B4-BE49-F238E27FC236}">
              <a16:creationId xmlns:a16="http://schemas.microsoft.com/office/drawing/2014/main" id="{00000000-0008-0000-0200-000038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5" name="Picture 5">
          <a:extLst>
            <a:ext uri="{FF2B5EF4-FFF2-40B4-BE49-F238E27FC236}">
              <a16:creationId xmlns:a16="http://schemas.microsoft.com/office/drawing/2014/main" id="{00000000-0008-0000-0200-000039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6" name="Picture 5">
          <a:extLst>
            <a:ext uri="{FF2B5EF4-FFF2-40B4-BE49-F238E27FC236}">
              <a16:creationId xmlns:a16="http://schemas.microsoft.com/office/drawing/2014/main" id="{00000000-0008-0000-0200-00003A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7" name="Picture 5">
          <a:extLst>
            <a:ext uri="{FF2B5EF4-FFF2-40B4-BE49-F238E27FC236}">
              <a16:creationId xmlns:a16="http://schemas.microsoft.com/office/drawing/2014/main" id="{00000000-0008-0000-0200-00003B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8" name="Picture 5">
          <a:extLst>
            <a:ext uri="{FF2B5EF4-FFF2-40B4-BE49-F238E27FC236}">
              <a16:creationId xmlns:a16="http://schemas.microsoft.com/office/drawing/2014/main" id="{00000000-0008-0000-0200-00003C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9" name="Picture 5">
          <a:extLst>
            <a:ext uri="{FF2B5EF4-FFF2-40B4-BE49-F238E27FC236}">
              <a16:creationId xmlns:a16="http://schemas.microsoft.com/office/drawing/2014/main" id="{00000000-0008-0000-0200-00003D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0" name="Picture 5">
          <a:extLst>
            <a:ext uri="{FF2B5EF4-FFF2-40B4-BE49-F238E27FC236}">
              <a16:creationId xmlns:a16="http://schemas.microsoft.com/office/drawing/2014/main" id="{00000000-0008-0000-0200-00003E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1" name="Picture 5">
          <a:extLst>
            <a:ext uri="{FF2B5EF4-FFF2-40B4-BE49-F238E27FC236}">
              <a16:creationId xmlns:a16="http://schemas.microsoft.com/office/drawing/2014/main" id="{00000000-0008-0000-0200-00003F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2" name="Picture 5">
          <a:extLst>
            <a:ext uri="{FF2B5EF4-FFF2-40B4-BE49-F238E27FC236}">
              <a16:creationId xmlns:a16="http://schemas.microsoft.com/office/drawing/2014/main" id="{00000000-0008-0000-0200-000040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3" name="Picture 5">
          <a:extLst>
            <a:ext uri="{FF2B5EF4-FFF2-40B4-BE49-F238E27FC236}">
              <a16:creationId xmlns:a16="http://schemas.microsoft.com/office/drawing/2014/main" id="{00000000-0008-0000-0200-000041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4" name="Picture 5">
          <a:extLst>
            <a:ext uri="{FF2B5EF4-FFF2-40B4-BE49-F238E27FC236}">
              <a16:creationId xmlns:a16="http://schemas.microsoft.com/office/drawing/2014/main" id="{00000000-0008-0000-0200-000042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5" name="Picture 5">
          <a:extLst>
            <a:ext uri="{FF2B5EF4-FFF2-40B4-BE49-F238E27FC236}">
              <a16:creationId xmlns:a16="http://schemas.microsoft.com/office/drawing/2014/main" id="{00000000-0008-0000-0200-000043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6" name="Picture 5">
          <a:extLst>
            <a:ext uri="{FF2B5EF4-FFF2-40B4-BE49-F238E27FC236}">
              <a16:creationId xmlns:a16="http://schemas.microsoft.com/office/drawing/2014/main" id="{00000000-0008-0000-0200-000044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7" name="Picture 5">
          <a:extLst>
            <a:ext uri="{FF2B5EF4-FFF2-40B4-BE49-F238E27FC236}">
              <a16:creationId xmlns:a16="http://schemas.microsoft.com/office/drawing/2014/main" id="{00000000-0008-0000-0200-000045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8" name="Picture 5">
          <a:extLst>
            <a:ext uri="{FF2B5EF4-FFF2-40B4-BE49-F238E27FC236}">
              <a16:creationId xmlns:a16="http://schemas.microsoft.com/office/drawing/2014/main" id="{00000000-0008-0000-0200-000046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9" name="Picture 5">
          <a:extLst>
            <a:ext uri="{FF2B5EF4-FFF2-40B4-BE49-F238E27FC236}">
              <a16:creationId xmlns:a16="http://schemas.microsoft.com/office/drawing/2014/main" id="{00000000-0008-0000-0200-000047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40" name="Picture 5">
          <a:extLst>
            <a:ext uri="{FF2B5EF4-FFF2-40B4-BE49-F238E27FC236}">
              <a16:creationId xmlns:a16="http://schemas.microsoft.com/office/drawing/2014/main" id="{00000000-0008-0000-0200-000048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41" name="Picture 5">
          <a:extLst>
            <a:ext uri="{FF2B5EF4-FFF2-40B4-BE49-F238E27FC236}">
              <a16:creationId xmlns:a16="http://schemas.microsoft.com/office/drawing/2014/main" id="{00000000-0008-0000-0200-000049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42" name="Picture 5">
          <a:extLst>
            <a:ext uri="{FF2B5EF4-FFF2-40B4-BE49-F238E27FC236}">
              <a16:creationId xmlns:a16="http://schemas.microsoft.com/office/drawing/2014/main" id="{00000000-0008-0000-0200-00004A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43" name="Picture 5">
          <a:extLst>
            <a:ext uri="{FF2B5EF4-FFF2-40B4-BE49-F238E27FC236}">
              <a16:creationId xmlns:a16="http://schemas.microsoft.com/office/drawing/2014/main" id="{00000000-0008-0000-0200-00004B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44" name="Picture 5">
          <a:extLst>
            <a:ext uri="{FF2B5EF4-FFF2-40B4-BE49-F238E27FC236}">
              <a16:creationId xmlns:a16="http://schemas.microsoft.com/office/drawing/2014/main" id="{00000000-0008-0000-0200-00004C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45" name="Picture 5">
          <a:extLst>
            <a:ext uri="{FF2B5EF4-FFF2-40B4-BE49-F238E27FC236}">
              <a16:creationId xmlns:a16="http://schemas.microsoft.com/office/drawing/2014/main" id="{00000000-0008-0000-0200-00004D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46" name="Picture 5">
          <a:extLst>
            <a:ext uri="{FF2B5EF4-FFF2-40B4-BE49-F238E27FC236}">
              <a16:creationId xmlns:a16="http://schemas.microsoft.com/office/drawing/2014/main" id="{00000000-0008-0000-0200-00004E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47" name="Picture 5">
          <a:extLst>
            <a:ext uri="{FF2B5EF4-FFF2-40B4-BE49-F238E27FC236}">
              <a16:creationId xmlns:a16="http://schemas.microsoft.com/office/drawing/2014/main" id="{00000000-0008-0000-0200-00004F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48" name="Picture 5">
          <a:extLst>
            <a:ext uri="{FF2B5EF4-FFF2-40B4-BE49-F238E27FC236}">
              <a16:creationId xmlns:a16="http://schemas.microsoft.com/office/drawing/2014/main" id="{00000000-0008-0000-0200-000050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49" name="Picture 5">
          <a:extLst>
            <a:ext uri="{FF2B5EF4-FFF2-40B4-BE49-F238E27FC236}">
              <a16:creationId xmlns:a16="http://schemas.microsoft.com/office/drawing/2014/main" id="{00000000-0008-0000-0200-000051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50" name="Picture 5">
          <a:extLst>
            <a:ext uri="{FF2B5EF4-FFF2-40B4-BE49-F238E27FC236}">
              <a16:creationId xmlns:a16="http://schemas.microsoft.com/office/drawing/2014/main" id="{00000000-0008-0000-0200-000052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51" name="Picture 5">
          <a:extLst>
            <a:ext uri="{FF2B5EF4-FFF2-40B4-BE49-F238E27FC236}">
              <a16:creationId xmlns:a16="http://schemas.microsoft.com/office/drawing/2014/main" id="{00000000-0008-0000-0200-000053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52" name="Picture 5">
          <a:extLst>
            <a:ext uri="{FF2B5EF4-FFF2-40B4-BE49-F238E27FC236}">
              <a16:creationId xmlns:a16="http://schemas.microsoft.com/office/drawing/2014/main" id="{00000000-0008-0000-0200-000054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53" name="Picture 5">
          <a:extLst>
            <a:ext uri="{FF2B5EF4-FFF2-40B4-BE49-F238E27FC236}">
              <a16:creationId xmlns:a16="http://schemas.microsoft.com/office/drawing/2014/main" id="{00000000-0008-0000-0200-000055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54" name="Picture 5">
          <a:extLst>
            <a:ext uri="{FF2B5EF4-FFF2-40B4-BE49-F238E27FC236}">
              <a16:creationId xmlns:a16="http://schemas.microsoft.com/office/drawing/2014/main" id="{00000000-0008-0000-0200-000056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55" name="Picture 5">
          <a:extLst>
            <a:ext uri="{FF2B5EF4-FFF2-40B4-BE49-F238E27FC236}">
              <a16:creationId xmlns:a16="http://schemas.microsoft.com/office/drawing/2014/main" id="{00000000-0008-0000-0200-000057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56" name="Picture 5">
          <a:extLst>
            <a:ext uri="{FF2B5EF4-FFF2-40B4-BE49-F238E27FC236}">
              <a16:creationId xmlns:a16="http://schemas.microsoft.com/office/drawing/2014/main" id="{00000000-0008-0000-0200-000058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57" name="Picture 5">
          <a:extLst>
            <a:ext uri="{FF2B5EF4-FFF2-40B4-BE49-F238E27FC236}">
              <a16:creationId xmlns:a16="http://schemas.microsoft.com/office/drawing/2014/main" id="{00000000-0008-0000-0200-000059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58" name="Picture 5">
          <a:extLst>
            <a:ext uri="{FF2B5EF4-FFF2-40B4-BE49-F238E27FC236}">
              <a16:creationId xmlns:a16="http://schemas.microsoft.com/office/drawing/2014/main" id="{00000000-0008-0000-0200-00005A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59" name="Picture 5">
          <a:extLst>
            <a:ext uri="{FF2B5EF4-FFF2-40B4-BE49-F238E27FC236}">
              <a16:creationId xmlns:a16="http://schemas.microsoft.com/office/drawing/2014/main" id="{00000000-0008-0000-0200-00005B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60" name="Picture 5">
          <a:extLst>
            <a:ext uri="{FF2B5EF4-FFF2-40B4-BE49-F238E27FC236}">
              <a16:creationId xmlns:a16="http://schemas.microsoft.com/office/drawing/2014/main" id="{00000000-0008-0000-0200-00005C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61" name="Picture 5">
          <a:extLst>
            <a:ext uri="{FF2B5EF4-FFF2-40B4-BE49-F238E27FC236}">
              <a16:creationId xmlns:a16="http://schemas.microsoft.com/office/drawing/2014/main" id="{00000000-0008-0000-0200-00005D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62" name="Picture 5">
          <a:extLst>
            <a:ext uri="{FF2B5EF4-FFF2-40B4-BE49-F238E27FC236}">
              <a16:creationId xmlns:a16="http://schemas.microsoft.com/office/drawing/2014/main" id="{00000000-0008-0000-0200-00005E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63" name="Picture 5">
          <a:extLst>
            <a:ext uri="{FF2B5EF4-FFF2-40B4-BE49-F238E27FC236}">
              <a16:creationId xmlns:a16="http://schemas.microsoft.com/office/drawing/2014/main" id="{00000000-0008-0000-0200-00005F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64" name="Picture 5">
          <a:extLst>
            <a:ext uri="{FF2B5EF4-FFF2-40B4-BE49-F238E27FC236}">
              <a16:creationId xmlns:a16="http://schemas.microsoft.com/office/drawing/2014/main" id="{00000000-0008-0000-0200-000060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65" name="Picture 5">
          <a:extLst>
            <a:ext uri="{FF2B5EF4-FFF2-40B4-BE49-F238E27FC236}">
              <a16:creationId xmlns:a16="http://schemas.microsoft.com/office/drawing/2014/main" id="{00000000-0008-0000-0200-000061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66" name="Picture 5">
          <a:extLst>
            <a:ext uri="{FF2B5EF4-FFF2-40B4-BE49-F238E27FC236}">
              <a16:creationId xmlns:a16="http://schemas.microsoft.com/office/drawing/2014/main" id="{00000000-0008-0000-0200-000062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67" name="Picture 5">
          <a:extLst>
            <a:ext uri="{FF2B5EF4-FFF2-40B4-BE49-F238E27FC236}">
              <a16:creationId xmlns:a16="http://schemas.microsoft.com/office/drawing/2014/main" id="{00000000-0008-0000-0200-000063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68" name="Picture 5">
          <a:extLst>
            <a:ext uri="{FF2B5EF4-FFF2-40B4-BE49-F238E27FC236}">
              <a16:creationId xmlns:a16="http://schemas.microsoft.com/office/drawing/2014/main" id="{00000000-0008-0000-0200-000064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69" name="Picture 5">
          <a:extLst>
            <a:ext uri="{FF2B5EF4-FFF2-40B4-BE49-F238E27FC236}">
              <a16:creationId xmlns:a16="http://schemas.microsoft.com/office/drawing/2014/main" id="{00000000-0008-0000-0200-000065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70" name="Picture 5">
          <a:extLst>
            <a:ext uri="{FF2B5EF4-FFF2-40B4-BE49-F238E27FC236}">
              <a16:creationId xmlns:a16="http://schemas.microsoft.com/office/drawing/2014/main" id="{00000000-0008-0000-0200-000066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71" name="Picture 5">
          <a:extLst>
            <a:ext uri="{FF2B5EF4-FFF2-40B4-BE49-F238E27FC236}">
              <a16:creationId xmlns:a16="http://schemas.microsoft.com/office/drawing/2014/main" id="{00000000-0008-0000-0200-000067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72" name="Picture 5">
          <a:extLst>
            <a:ext uri="{FF2B5EF4-FFF2-40B4-BE49-F238E27FC236}">
              <a16:creationId xmlns:a16="http://schemas.microsoft.com/office/drawing/2014/main" id="{00000000-0008-0000-0200-000068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73" name="Picture 5">
          <a:extLst>
            <a:ext uri="{FF2B5EF4-FFF2-40B4-BE49-F238E27FC236}">
              <a16:creationId xmlns:a16="http://schemas.microsoft.com/office/drawing/2014/main" id="{00000000-0008-0000-0200-000069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74" name="Picture 5">
          <a:extLst>
            <a:ext uri="{FF2B5EF4-FFF2-40B4-BE49-F238E27FC236}">
              <a16:creationId xmlns:a16="http://schemas.microsoft.com/office/drawing/2014/main" id="{00000000-0008-0000-0200-00006A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75" name="Picture 5">
          <a:extLst>
            <a:ext uri="{FF2B5EF4-FFF2-40B4-BE49-F238E27FC236}">
              <a16:creationId xmlns:a16="http://schemas.microsoft.com/office/drawing/2014/main" id="{00000000-0008-0000-0200-00006B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76" name="Picture 5">
          <a:extLst>
            <a:ext uri="{FF2B5EF4-FFF2-40B4-BE49-F238E27FC236}">
              <a16:creationId xmlns:a16="http://schemas.microsoft.com/office/drawing/2014/main" id="{00000000-0008-0000-0200-00006C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77" name="Picture 5">
          <a:extLst>
            <a:ext uri="{FF2B5EF4-FFF2-40B4-BE49-F238E27FC236}">
              <a16:creationId xmlns:a16="http://schemas.microsoft.com/office/drawing/2014/main" id="{00000000-0008-0000-0200-00006D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78" name="Picture 5">
          <a:extLst>
            <a:ext uri="{FF2B5EF4-FFF2-40B4-BE49-F238E27FC236}">
              <a16:creationId xmlns:a16="http://schemas.microsoft.com/office/drawing/2014/main" id="{00000000-0008-0000-0200-00006E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79" name="Picture 5">
          <a:extLst>
            <a:ext uri="{FF2B5EF4-FFF2-40B4-BE49-F238E27FC236}">
              <a16:creationId xmlns:a16="http://schemas.microsoft.com/office/drawing/2014/main" id="{00000000-0008-0000-0200-00006F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80" name="Picture 5">
          <a:extLst>
            <a:ext uri="{FF2B5EF4-FFF2-40B4-BE49-F238E27FC236}">
              <a16:creationId xmlns:a16="http://schemas.microsoft.com/office/drawing/2014/main" id="{00000000-0008-0000-0200-000070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81" name="Picture 5">
          <a:extLst>
            <a:ext uri="{FF2B5EF4-FFF2-40B4-BE49-F238E27FC236}">
              <a16:creationId xmlns:a16="http://schemas.microsoft.com/office/drawing/2014/main" id="{00000000-0008-0000-0200-000071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82" name="Picture 5">
          <a:extLst>
            <a:ext uri="{FF2B5EF4-FFF2-40B4-BE49-F238E27FC236}">
              <a16:creationId xmlns:a16="http://schemas.microsoft.com/office/drawing/2014/main" id="{00000000-0008-0000-0200-000072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83" name="Picture 5">
          <a:extLst>
            <a:ext uri="{FF2B5EF4-FFF2-40B4-BE49-F238E27FC236}">
              <a16:creationId xmlns:a16="http://schemas.microsoft.com/office/drawing/2014/main" id="{00000000-0008-0000-0200-000073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84" name="Picture 5">
          <a:extLst>
            <a:ext uri="{FF2B5EF4-FFF2-40B4-BE49-F238E27FC236}">
              <a16:creationId xmlns:a16="http://schemas.microsoft.com/office/drawing/2014/main" id="{00000000-0008-0000-0200-000074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85" name="Picture 5">
          <a:extLst>
            <a:ext uri="{FF2B5EF4-FFF2-40B4-BE49-F238E27FC236}">
              <a16:creationId xmlns:a16="http://schemas.microsoft.com/office/drawing/2014/main" id="{00000000-0008-0000-0200-000075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86" name="Picture 5">
          <a:extLst>
            <a:ext uri="{FF2B5EF4-FFF2-40B4-BE49-F238E27FC236}">
              <a16:creationId xmlns:a16="http://schemas.microsoft.com/office/drawing/2014/main" id="{00000000-0008-0000-0200-000076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87" name="Picture 5">
          <a:extLst>
            <a:ext uri="{FF2B5EF4-FFF2-40B4-BE49-F238E27FC236}">
              <a16:creationId xmlns:a16="http://schemas.microsoft.com/office/drawing/2014/main" id="{00000000-0008-0000-0200-000077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88" name="Picture 5">
          <a:extLst>
            <a:ext uri="{FF2B5EF4-FFF2-40B4-BE49-F238E27FC236}">
              <a16:creationId xmlns:a16="http://schemas.microsoft.com/office/drawing/2014/main" id="{00000000-0008-0000-0200-000078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89" name="Picture 5">
          <a:extLst>
            <a:ext uri="{FF2B5EF4-FFF2-40B4-BE49-F238E27FC236}">
              <a16:creationId xmlns:a16="http://schemas.microsoft.com/office/drawing/2014/main" id="{00000000-0008-0000-0200-000079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90" name="Picture 5">
          <a:extLst>
            <a:ext uri="{FF2B5EF4-FFF2-40B4-BE49-F238E27FC236}">
              <a16:creationId xmlns:a16="http://schemas.microsoft.com/office/drawing/2014/main" id="{00000000-0008-0000-0200-00007A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91" name="Picture 5">
          <a:extLst>
            <a:ext uri="{FF2B5EF4-FFF2-40B4-BE49-F238E27FC236}">
              <a16:creationId xmlns:a16="http://schemas.microsoft.com/office/drawing/2014/main" id="{00000000-0008-0000-0200-00007B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92" name="Picture 5">
          <a:extLst>
            <a:ext uri="{FF2B5EF4-FFF2-40B4-BE49-F238E27FC236}">
              <a16:creationId xmlns:a16="http://schemas.microsoft.com/office/drawing/2014/main" id="{00000000-0008-0000-0200-00007C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93" name="Picture 5">
          <a:extLst>
            <a:ext uri="{FF2B5EF4-FFF2-40B4-BE49-F238E27FC236}">
              <a16:creationId xmlns:a16="http://schemas.microsoft.com/office/drawing/2014/main" id="{00000000-0008-0000-0200-00007D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94" name="Picture 5">
          <a:extLst>
            <a:ext uri="{FF2B5EF4-FFF2-40B4-BE49-F238E27FC236}">
              <a16:creationId xmlns:a16="http://schemas.microsoft.com/office/drawing/2014/main" id="{00000000-0008-0000-0200-00007E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95" name="Picture 5">
          <a:extLst>
            <a:ext uri="{FF2B5EF4-FFF2-40B4-BE49-F238E27FC236}">
              <a16:creationId xmlns:a16="http://schemas.microsoft.com/office/drawing/2014/main" id="{00000000-0008-0000-0200-00007F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96" name="Picture 5">
          <a:extLst>
            <a:ext uri="{FF2B5EF4-FFF2-40B4-BE49-F238E27FC236}">
              <a16:creationId xmlns:a16="http://schemas.microsoft.com/office/drawing/2014/main" id="{00000000-0008-0000-0200-000080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97" name="Picture 5">
          <a:extLst>
            <a:ext uri="{FF2B5EF4-FFF2-40B4-BE49-F238E27FC236}">
              <a16:creationId xmlns:a16="http://schemas.microsoft.com/office/drawing/2014/main" id="{00000000-0008-0000-0200-000081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98" name="Picture 5">
          <a:extLst>
            <a:ext uri="{FF2B5EF4-FFF2-40B4-BE49-F238E27FC236}">
              <a16:creationId xmlns:a16="http://schemas.microsoft.com/office/drawing/2014/main" id="{00000000-0008-0000-0200-000082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99" name="Picture 5">
          <a:extLst>
            <a:ext uri="{FF2B5EF4-FFF2-40B4-BE49-F238E27FC236}">
              <a16:creationId xmlns:a16="http://schemas.microsoft.com/office/drawing/2014/main" id="{00000000-0008-0000-0200-000083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00" name="Picture 5">
          <a:extLst>
            <a:ext uri="{FF2B5EF4-FFF2-40B4-BE49-F238E27FC236}">
              <a16:creationId xmlns:a16="http://schemas.microsoft.com/office/drawing/2014/main" id="{00000000-0008-0000-0200-000084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01" name="Picture 5">
          <a:extLst>
            <a:ext uri="{FF2B5EF4-FFF2-40B4-BE49-F238E27FC236}">
              <a16:creationId xmlns:a16="http://schemas.microsoft.com/office/drawing/2014/main" id="{00000000-0008-0000-0200-000085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02" name="Picture 5">
          <a:extLst>
            <a:ext uri="{FF2B5EF4-FFF2-40B4-BE49-F238E27FC236}">
              <a16:creationId xmlns:a16="http://schemas.microsoft.com/office/drawing/2014/main" id="{00000000-0008-0000-0200-000086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03" name="Picture 5">
          <a:extLst>
            <a:ext uri="{FF2B5EF4-FFF2-40B4-BE49-F238E27FC236}">
              <a16:creationId xmlns:a16="http://schemas.microsoft.com/office/drawing/2014/main" id="{00000000-0008-0000-0200-000087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04" name="Picture 5">
          <a:extLst>
            <a:ext uri="{FF2B5EF4-FFF2-40B4-BE49-F238E27FC236}">
              <a16:creationId xmlns:a16="http://schemas.microsoft.com/office/drawing/2014/main" id="{00000000-0008-0000-0200-000088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05" name="Picture 5">
          <a:extLst>
            <a:ext uri="{FF2B5EF4-FFF2-40B4-BE49-F238E27FC236}">
              <a16:creationId xmlns:a16="http://schemas.microsoft.com/office/drawing/2014/main" id="{00000000-0008-0000-0200-000089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06" name="Picture 5">
          <a:extLst>
            <a:ext uri="{FF2B5EF4-FFF2-40B4-BE49-F238E27FC236}">
              <a16:creationId xmlns:a16="http://schemas.microsoft.com/office/drawing/2014/main" id="{00000000-0008-0000-0200-00008A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07" name="Picture 5">
          <a:extLst>
            <a:ext uri="{FF2B5EF4-FFF2-40B4-BE49-F238E27FC236}">
              <a16:creationId xmlns:a16="http://schemas.microsoft.com/office/drawing/2014/main" id="{00000000-0008-0000-0200-00008B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08" name="Picture 5">
          <a:extLst>
            <a:ext uri="{FF2B5EF4-FFF2-40B4-BE49-F238E27FC236}">
              <a16:creationId xmlns:a16="http://schemas.microsoft.com/office/drawing/2014/main" id="{00000000-0008-0000-0200-00008C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09" name="Picture 5">
          <a:extLst>
            <a:ext uri="{FF2B5EF4-FFF2-40B4-BE49-F238E27FC236}">
              <a16:creationId xmlns:a16="http://schemas.microsoft.com/office/drawing/2014/main" id="{00000000-0008-0000-0200-00008D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10" name="Picture 5">
          <a:extLst>
            <a:ext uri="{FF2B5EF4-FFF2-40B4-BE49-F238E27FC236}">
              <a16:creationId xmlns:a16="http://schemas.microsoft.com/office/drawing/2014/main" id="{00000000-0008-0000-0200-00008E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11" name="Picture 5">
          <a:extLst>
            <a:ext uri="{FF2B5EF4-FFF2-40B4-BE49-F238E27FC236}">
              <a16:creationId xmlns:a16="http://schemas.microsoft.com/office/drawing/2014/main" id="{00000000-0008-0000-0200-00008F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12" name="Picture 5">
          <a:extLst>
            <a:ext uri="{FF2B5EF4-FFF2-40B4-BE49-F238E27FC236}">
              <a16:creationId xmlns:a16="http://schemas.microsoft.com/office/drawing/2014/main" id="{00000000-0008-0000-0200-000090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13" name="Picture 5">
          <a:extLst>
            <a:ext uri="{FF2B5EF4-FFF2-40B4-BE49-F238E27FC236}">
              <a16:creationId xmlns:a16="http://schemas.microsoft.com/office/drawing/2014/main" id="{00000000-0008-0000-0200-000091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14" name="Picture 5">
          <a:extLst>
            <a:ext uri="{FF2B5EF4-FFF2-40B4-BE49-F238E27FC236}">
              <a16:creationId xmlns:a16="http://schemas.microsoft.com/office/drawing/2014/main" id="{00000000-0008-0000-0200-000092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15" name="Picture 5">
          <a:extLst>
            <a:ext uri="{FF2B5EF4-FFF2-40B4-BE49-F238E27FC236}">
              <a16:creationId xmlns:a16="http://schemas.microsoft.com/office/drawing/2014/main" id="{00000000-0008-0000-0200-000093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16" name="Picture 5">
          <a:extLst>
            <a:ext uri="{FF2B5EF4-FFF2-40B4-BE49-F238E27FC236}">
              <a16:creationId xmlns:a16="http://schemas.microsoft.com/office/drawing/2014/main" id="{00000000-0008-0000-0200-000094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17" name="Picture 5">
          <a:extLst>
            <a:ext uri="{FF2B5EF4-FFF2-40B4-BE49-F238E27FC236}">
              <a16:creationId xmlns:a16="http://schemas.microsoft.com/office/drawing/2014/main" id="{00000000-0008-0000-0200-000095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18" name="Picture 5">
          <a:extLst>
            <a:ext uri="{FF2B5EF4-FFF2-40B4-BE49-F238E27FC236}">
              <a16:creationId xmlns:a16="http://schemas.microsoft.com/office/drawing/2014/main" id="{00000000-0008-0000-0200-000096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19" name="Picture 5">
          <a:extLst>
            <a:ext uri="{FF2B5EF4-FFF2-40B4-BE49-F238E27FC236}">
              <a16:creationId xmlns:a16="http://schemas.microsoft.com/office/drawing/2014/main" id="{00000000-0008-0000-0200-000097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20" name="Picture 5">
          <a:extLst>
            <a:ext uri="{FF2B5EF4-FFF2-40B4-BE49-F238E27FC236}">
              <a16:creationId xmlns:a16="http://schemas.microsoft.com/office/drawing/2014/main" id="{00000000-0008-0000-0200-000098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21" name="Picture 5">
          <a:extLst>
            <a:ext uri="{FF2B5EF4-FFF2-40B4-BE49-F238E27FC236}">
              <a16:creationId xmlns:a16="http://schemas.microsoft.com/office/drawing/2014/main" id="{00000000-0008-0000-0200-000099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22" name="Picture 5">
          <a:extLst>
            <a:ext uri="{FF2B5EF4-FFF2-40B4-BE49-F238E27FC236}">
              <a16:creationId xmlns:a16="http://schemas.microsoft.com/office/drawing/2014/main" id="{00000000-0008-0000-0200-00009A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23" name="Picture 5">
          <a:extLst>
            <a:ext uri="{FF2B5EF4-FFF2-40B4-BE49-F238E27FC236}">
              <a16:creationId xmlns:a16="http://schemas.microsoft.com/office/drawing/2014/main" id="{00000000-0008-0000-0200-00009B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24" name="Picture 5">
          <a:extLst>
            <a:ext uri="{FF2B5EF4-FFF2-40B4-BE49-F238E27FC236}">
              <a16:creationId xmlns:a16="http://schemas.microsoft.com/office/drawing/2014/main" id="{00000000-0008-0000-0200-00009C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25" name="Picture 5">
          <a:extLst>
            <a:ext uri="{FF2B5EF4-FFF2-40B4-BE49-F238E27FC236}">
              <a16:creationId xmlns:a16="http://schemas.microsoft.com/office/drawing/2014/main" id="{00000000-0008-0000-0200-00009D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26" name="Picture 5">
          <a:extLst>
            <a:ext uri="{FF2B5EF4-FFF2-40B4-BE49-F238E27FC236}">
              <a16:creationId xmlns:a16="http://schemas.microsoft.com/office/drawing/2014/main" id="{00000000-0008-0000-0200-00009E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27" name="Picture 5">
          <a:extLst>
            <a:ext uri="{FF2B5EF4-FFF2-40B4-BE49-F238E27FC236}">
              <a16:creationId xmlns:a16="http://schemas.microsoft.com/office/drawing/2014/main" id="{00000000-0008-0000-0200-00009F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28" name="Picture 5">
          <a:extLst>
            <a:ext uri="{FF2B5EF4-FFF2-40B4-BE49-F238E27FC236}">
              <a16:creationId xmlns:a16="http://schemas.microsoft.com/office/drawing/2014/main" id="{00000000-0008-0000-0200-0000A0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29" name="Picture 5">
          <a:extLst>
            <a:ext uri="{FF2B5EF4-FFF2-40B4-BE49-F238E27FC236}">
              <a16:creationId xmlns:a16="http://schemas.microsoft.com/office/drawing/2014/main" id="{00000000-0008-0000-0200-0000A1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30" name="Picture 5">
          <a:extLst>
            <a:ext uri="{FF2B5EF4-FFF2-40B4-BE49-F238E27FC236}">
              <a16:creationId xmlns:a16="http://schemas.microsoft.com/office/drawing/2014/main" id="{00000000-0008-0000-0200-0000A2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31" name="Picture 5">
          <a:extLst>
            <a:ext uri="{FF2B5EF4-FFF2-40B4-BE49-F238E27FC236}">
              <a16:creationId xmlns:a16="http://schemas.microsoft.com/office/drawing/2014/main" id="{00000000-0008-0000-0200-0000A3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32" name="Picture 5">
          <a:extLst>
            <a:ext uri="{FF2B5EF4-FFF2-40B4-BE49-F238E27FC236}">
              <a16:creationId xmlns:a16="http://schemas.microsoft.com/office/drawing/2014/main" id="{00000000-0008-0000-0200-0000A4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33" name="Picture 5">
          <a:extLst>
            <a:ext uri="{FF2B5EF4-FFF2-40B4-BE49-F238E27FC236}">
              <a16:creationId xmlns:a16="http://schemas.microsoft.com/office/drawing/2014/main" id="{00000000-0008-0000-0200-0000A5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34" name="Picture 5">
          <a:extLst>
            <a:ext uri="{FF2B5EF4-FFF2-40B4-BE49-F238E27FC236}">
              <a16:creationId xmlns:a16="http://schemas.microsoft.com/office/drawing/2014/main" id="{00000000-0008-0000-0200-0000A6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35" name="Picture 5">
          <a:extLst>
            <a:ext uri="{FF2B5EF4-FFF2-40B4-BE49-F238E27FC236}">
              <a16:creationId xmlns:a16="http://schemas.microsoft.com/office/drawing/2014/main" id="{00000000-0008-0000-0200-0000A7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36" name="Picture 5">
          <a:extLst>
            <a:ext uri="{FF2B5EF4-FFF2-40B4-BE49-F238E27FC236}">
              <a16:creationId xmlns:a16="http://schemas.microsoft.com/office/drawing/2014/main" id="{00000000-0008-0000-0200-0000A8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37" name="Picture 5">
          <a:extLst>
            <a:ext uri="{FF2B5EF4-FFF2-40B4-BE49-F238E27FC236}">
              <a16:creationId xmlns:a16="http://schemas.microsoft.com/office/drawing/2014/main" id="{00000000-0008-0000-0200-0000A9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38" name="Picture 5">
          <a:extLst>
            <a:ext uri="{FF2B5EF4-FFF2-40B4-BE49-F238E27FC236}">
              <a16:creationId xmlns:a16="http://schemas.microsoft.com/office/drawing/2014/main" id="{00000000-0008-0000-0200-0000AA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39" name="Picture 5">
          <a:extLst>
            <a:ext uri="{FF2B5EF4-FFF2-40B4-BE49-F238E27FC236}">
              <a16:creationId xmlns:a16="http://schemas.microsoft.com/office/drawing/2014/main" id="{00000000-0008-0000-0200-0000AB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40" name="Picture 5">
          <a:extLst>
            <a:ext uri="{FF2B5EF4-FFF2-40B4-BE49-F238E27FC236}">
              <a16:creationId xmlns:a16="http://schemas.microsoft.com/office/drawing/2014/main" id="{00000000-0008-0000-0200-0000AC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41" name="Picture 5">
          <a:extLst>
            <a:ext uri="{FF2B5EF4-FFF2-40B4-BE49-F238E27FC236}">
              <a16:creationId xmlns:a16="http://schemas.microsoft.com/office/drawing/2014/main" id="{00000000-0008-0000-0200-0000AD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42" name="Picture 5">
          <a:extLst>
            <a:ext uri="{FF2B5EF4-FFF2-40B4-BE49-F238E27FC236}">
              <a16:creationId xmlns:a16="http://schemas.microsoft.com/office/drawing/2014/main" id="{00000000-0008-0000-0200-0000AE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43" name="Picture 5">
          <a:extLst>
            <a:ext uri="{FF2B5EF4-FFF2-40B4-BE49-F238E27FC236}">
              <a16:creationId xmlns:a16="http://schemas.microsoft.com/office/drawing/2014/main" id="{00000000-0008-0000-0200-0000AF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44" name="Picture 5">
          <a:extLst>
            <a:ext uri="{FF2B5EF4-FFF2-40B4-BE49-F238E27FC236}">
              <a16:creationId xmlns:a16="http://schemas.microsoft.com/office/drawing/2014/main" id="{00000000-0008-0000-0200-0000B0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45" name="Picture 5">
          <a:extLst>
            <a:ext uri="{FF2B5EF4-FFF2-40B4-BE49-F238E27FC236}">
              <a16:creationId xmlns:a16="http://schemas.microsoft.com/office/drawing/2014/main" id="{00000000-0008-0000-0200-0000B1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46" name="Picture 5">
          <a:extLst>
            <a:ext uri="{FF2B5EF4-FFF2-40B4-BE49-F238E27FC236}">
              <a16:creationId xmlns:a16="http://schemas.microsoft.com/office/drawing/2014/main" id="{00000000-0008-0000-0200-0000B2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47" name="Picture 5">
          <a:extLst>
            <a:ext uri="{FF2B5EF4-FFF2-40B4-BE49-F238E27FC236}">
              <a16:creationId xmlns:a16="http://schemas.microsoft.com/office/drawing/2014/main" id="{00000000-0008-0000-0200-0000B3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48" name="Picture 5">
          <a:extLst>
            <a:ext uri="{FF2B5EF4-FFF2-40B4-BE49-F238E27FC236}">
              <a16:creationId xmlns:a16="http://schemas.microsoft.com/office/drawing/2014/main" id="{00000000-0008-0000-0200-0000B4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49" name="Picture 5">
          <a:extLst>
            <a:ext uri="{FF2B5EF4-FFF2-40B4-BE49-F238E27FC236}">
              <a16:creationId xmlns:a16="http://schemas.microsoft.com/office/drawing/2014/main" id="{00000000-0008-0000-0200-0000B5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50" name="Picture 5">
          <a:extLst>
            <a:ext uri="{FF2B5EF4-FFF2-40B4-BE49-F238E27FC236}">
              <a16:creationId xmlns:a16="http://schemas.microsoft.com/office/drawing/2014/main" id="{00000000-0008-0000-0200-0000B6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51" name="Picture 5">
          <a:extLst>
            <a:ext uri="{FF2B5EF4-FFF2-40B4-BE49-F238E27FC236}">
              <a16:creationId xmlns:a16="http://schemas.microsoft.com/office/drawing/2014/main" id="{00000000-0008-0000-0200-0000B7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52" name="Picture 5">
          <a:extLst>
            <a:ext uri="{FF2B5EF4-FFF2-40B4-BE49-F238E27FC236}">
              <a16:creationId xmlns:a16="http://schemas.microsoft.com/office/drawing/2014/main" id="{00000000-0008-0000-0200-0000B8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53" name="Picture 5">
          <a:extLst>
            <a:ext uri="{FF2B5EF4-FFF2-40B4-BE49-F238E27FC236}">
              <a16:creationId xmlns:a16="http://schemas.microsoft.com/office/drawing/2014/main" id="{00000000-0008-0000-0200-0000B9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54" name="Picture 5">
          <a:extLst>
            <a:ext uri="{FF2B5EF4-FFF2-40B4-BE49-F238E27FC236}">
              <a16:creationId xmlns:a16="http://schemas.microsoft.com/office/drawing/2014/main" id="{00000000-0008-0000-0200-0000BA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55" name="Picture 5">
          <a:extLst>
            <a:ext uri="{FF2B5EF4-FFF2-40B4-BE49-F238E27FC236}">
              <a16:creationId xmlns:a16="http://schemas.microsoft.com/office/drawing/2014/main" id="{00000000-0008-0000-0200-0000BB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56" name="Picture 5">
          <a:extLst>
            <a:ext uri="{FF2B5EF4-FFF2-40B4-BE49-F238E27FC236}">
              <a16:creationId xmlns:a16="http://schemas.microsoft.com/office/drawing/2014/main" id="{00000000-0008-0000-0200-0000BC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57" name="Picture 5">
          <a:extLst>
            <a:ext uri="{FF2B5EF4-FFF2-40B4-BE49-F238E27FC236}">
              <a16:creationId xmlns:a16="http://schemas.microsoft.com/office/drawing/2014/main" id="{00000000-0008-0000-0200-0000BD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58" name="Picture 5">
          <a:extLst>
            <a:ext uri="{FF2B5EF4-FFF2-40B4-BE49-F238E27FC236}">
              <a16:creationId xmlns:a16="http://schemas.microsoft.com/office/drawing/2014/main" id="{00000000-0008-0000-0200-0000BE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59" name="Picture 5">
          <a:extLst>
            <a:ext uri="{FF2B5EF4-FFF2-40B4-BE49-F238E27FC236}">
              <a16:creationId xmlns:a16="http://schemas.microsoft.com/office/drawing/2014/main" id="{00000000-0008-0000-0200-0000BF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60" name="Picture 5">
          <a:extLst>
            <a:ext uri="{FF2B5EF4-FFF2-40B4-BE49-F238E27FC236}">
              <a16:creationId xmlns:a16="http://schemas.microsoft.com/office/drawing/2014/main" id="{00000000-0008-0000-0200-0000C0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61" name="Picture 5">
          <a:extLst>
            <a:ext uri="{FF2B5EF4-FFF2-40B4-BE49-F238E27FC236}">
              <a16:creationId xmlns:a16="http://schemas.microsoft.com/office/drawing/2014/main" id="{00000000-0008-0000-0200-0000C1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62" name="Picture 5">
          <a:extLst>
            <a:ext uri="{FF2B5EF4-FFF2-40B4-BE49-F238E27FC236}">
              <a16:creationId xmlns:a16="http://schemas.microsoft.com/office/drawing/2014/main" id="{00000000-0008-0000-0200-0000C2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63" name="Picture 5">
          <a:extLst>
            <a:ext uri="{FF2B5EF4-FFF2-40B4-BE49-F238E27FC236}">
              <a16:creationId xmlns:a16="http://schemas.microsoft.com/office/drawing/2014/main" id="{00000000-0008-0000-0200-0000C3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64" name="Picture 5">
          <a:extLst>
            <a:ext uri="{FF2B5EF4-FFF2-40B4-BE49-F238E27FC236}">
              <a16:creationId xmlns:a16="http://schemas.microsoft.com/office/drawing/2014/main" id="{00000000-0008-0000-0200-0000C4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65" name="Picture 5">
          <a:extLst>
            <a:ext uri="{FF2B5EF4-FFF2-40B4-BE49-F238E27FC236}">
              <a16:creationId xmlns:a16="http://schemas.microsoft.com/office/drawing/2014/main" id="{00000000-0008-0000-0200-0000C5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66" name="Picture 5">
          <a:extLst>
            <a:ext uri="{FF2B5EF4-FFF2-40B4-BE49-F238E27FC236}">
              <a16:creationId xmlns:a16="http://schemas.microsoft.com/office/drawing/2014/main" id="{00000000-0008-0000-0200-0000C6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67" name="Picture 5">
          <a:extLst>
            <a:ext uri="{FF2B5EF4-FFF2-40B4-BE49-F238E27FC236}">
              <a16:creationId xmlns:a16="http://schemas.microsoft.com/office/drawing/2014/main" id="{00000000-0008-0000-0200-0000C7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68" name="Picture 5">
          <a:extLst>
            <a:ext uri="{FF2B5EF4-FFF2-40B4-BE49-F238E27FC236}">
              <a16:creationId xmlns:a16="http://schemas.microsoft.com/office/drawing/2014/main" id="{00000000-0008-0000-0200-0000C8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69" name="Picture 5">
          <a:extLst>
            <a:ext uri="{FF2B5EF4-FFF2-40B4-BE49-F238E27FC236}">
              <a16:creationId xmlns:a16="http://schemas.microsoft.com/office/drawing/2014/main" id="{00000000-0008-0000-0200-0000C9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70" name="Picture 5">
          <a:extLst>
            <a:ext uri="{FF2B5EF4-FFF2-40B4-BE49-F238E27FC236}">
              <a16:creationId xmlns:a16="http://schemas.microsoft.com/office/drawing/2014/main" id="{00000000-0008-0000-0200-0000CA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71" name="Picture 5">
          <a:extLst>
            <a:ext uri="{FF2B5EF4-FFF2-40B4-BE49-F238E27FC236}">
              <a16:creationId xmlns:a16="http://schemas.microsoft.com/office/drawing/2014/main" id="{00000000-0008-0000-0200-0000CB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72" name="Picture 5">
          <a:extLst>
            <a:ext uri="{FF2B5EF4-FFF2-40B4-BE49-F238E27FC236}">
              <a16:creationId xmlns:a16="http://schemas.microsoft.com/office/drawing/2014/main" id="{00000000-0008-0000-0200-0000CC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73" name="Picture 5">
          <a:extLst>
            <a:ext uri="{FF2B5EF4-FFF2-40B4-BE49-F238E27FC236}">
              <a16:creationId xmlns:a16="http://schemas.microsoft.com/office/drawing/2014/main" id="{00000000-0008-0000-0200-0000CD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74" name="Picture 5">
          <a:extLst>
            <a:ext uri="{FF2B5EF4-FFF2-40B4-BE49-F238E27FC236}">
              <a16:creationId xmlns:a16="http://schemas.microsoft.com/office/drawing/2014/main" id="{00000000-0008-0000-0200-0000CE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75" name="Picture 5">
          <a:extLst>
            <a:ext uri="{FF2B5EF4-FFF2-40B4-BE49-F238E27FC236}">
              <a16:creationId xmlns:a16="http://schemas.microsoft.com/office/drawing/2014/main" id="{00000000-0008-0000-0200-0000CF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76" name="Picture 5">
          <a:extLst>
            <a:ext uri="{FF2B5EF4-FFF2-40B4-BE49-F238E27FC236}">
              <a16:creationId xmlns:a16="http://schemas.microsoft.com/office/drawing/2014/main" id="{00000000-0008-0000-0200-0000D0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77" name="Picture 5">
          <a:extLst>
            <a:ext uri="{FF2B5EF4-FFF2-40B4-BE49-F238E27FC236}">
              <a16:creationId xmlns:a16="http://schemas.microsoft.com/office/drawing/2014/main" id="{00000000-0008-0000-0200-0000D1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78" name="Picture 5">
          <a:extLst>
            <a:ext uri="{FF2B5EF4-FFF2-40B4-BE49-F238E27FC236}">
              <a16:creationId xmlns:a16="http://schemas.microsoft.com/office/drawing/2014/main" id="{00000000-0008-0000-0200-0000D2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79" name="Picture 5">
          <a:extLst>
            <a:ext uri="{FF2B5EF4-FFF2-40B4-BE49-F238E27FC236}">
              <a16:creationId xmlns:a16="http://schemas.microsoft.com/office/drawing/2014/main" id="{00000000-0008-0000-0200-0000D3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80" name="Picture 5">
          <a:extLst>
            <a:ext uri="{FF2B5EF4-FFF2-40B4-BE49-F238E27FC236}">
              <a16:creationId xmlns:a16="http://schemas.microsoft.com/office/drawing/2014/main" id="{00000000-0008-0000-0200-0000D4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81" name="Picture 5">
          <a:extLst>
            <a:ext uri="{FF2B5EF4-FFF2-40B4-BE49-F238E27FC236}">
              <a16:creationId xmlns:a16="http://schemas.microsoft.com/office/drawing/2014/main" id="{00000000-0008-0000-0200-0000D5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82" name="Picture 5">
          <a:extLst>
            <a:ext uri="{FF2B5EF4-FFF2-40B4-BE49-F238E27FC236}">
              <a16:creationId xmlns:a16="http://schemas.microsoft.com/office/drawing/2014/main" id="{00000000-0008-0000-0200-0000D6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83" name="Picture 5">
          <a:extLst>
            <a:ext uri="{FF2B5EF4-FFF2-40B4-BE49-F238E27FC236}">
              <a16:creationId xmlns:a16="http://schemas.microsoft.com/office/drawing/2014/main" id="{00000000-0008-0000-0200-0000D7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84" name="Picture 5">
          <a:extLst>
            <a:ext uri="{FF2B5EF4-FFF2-40B4-BE49-F238E27FC236}">
              <a16:creationId xmlns:a16="http://schemas.microsoft.com/office/drawing/2014/main" id="{00000000-0008-0000-0200-0000D8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85" name="Picture 5">
          <a:extLst>
            <a:ext uri="{FF2B5EF4-FFF2-40B4-BE49-F238E27FC236}">
              <a16:creationId xmlns:a16="http://schemas.microsoft.com/office/drawing/2014/main" id="{00000000-0008-0000-0200-0000D9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86" name="Picture 5">
          <a:extLst>
            <a:ext uri="{FF2B5EF4-FFF2-40B4-BE49-F238E27FC236}">
              <a16:creationId xmlns:a16="http://schemas.microsoft.com/office/drawing/2014/main" id="{00000000-0008-0000-0200-0000DA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87" name="Picture 5">
          <a:extLst>
            <a:ext uri="{FF2B5EF4-FFF2-40B4-BE49-F238E27FC236}">
              <a16:creationId xmlns:a16="http://schemas.microsoft.com/office/drawing/2014/main" id="{00000000-0008-0000-0200-0000DB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88" name="Picture 5">
          <a:extLst>
            <a:ext uri="{FF2B5EF4-FFF2-40B4-BE49-F238E27FC236}">
              <a16:creationId xmlns:a16="http://schemas.microsoft.com/office/drawing/2014/main" id="{00000000-0008-0000-0200-0000DC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89" name="Picture 5">
          <a:extLst>
            <a:ext uri="{FF2B5EF4-FFF2-40B4-BE49-F238E27FC236}">
              <a16:creationId xmlns:a16="http://schemas.microsoft.com/office/drawing/2014/main" id="{00000000-0008-0000-0200-0000DD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90" name="Picture 5">
          <a:extLst>
            <a:ext uri="{FF2B5EF4-FFF2-40B4-BE49-F238E27FC236}">
              <a16:creationId xmlns:a16="http://schemas.microsoft.com/office/drawing/2014/main" id="{00000000-0008-0000-0200-0000DE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91" name="Picture 5">
          <a:extLst>
            <a:ext uri="{FF2B5EF4-FFF2-40B4-BE49-F238E27FC236}">
              <a16:creationId xmlns:a16="http://schemas.microsoft.com/office/drawing/2014/main" id="{00000000-0008-0000-0200-0000DF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92" name="Picture 5">
          <a:extLst>
            <a:ext uri="{FF2B5EF4-FFF2-40B4-BE49-F238E27FC236}">
              <a16:creationId xmlns:a16="http://schemas.microsoft.com/office/drawing/2014/main" id="{00000000-0008-0000-0200-0000E0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93" name="Picture 5">
          <a:extLst>
            <a:ext uri="{FF2B5EF4-FFF2-40B4-BE49-F238E27FC236}">
              <a16:creationId xmlns:a16="http://schemas.microsoft.com/office/drawing/2014/main" id="{00000000-0008-0000-0200-0000E1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94" name="Picture 5">
          <a:extLst>
            <a:ext uri="{FF2B5EF4-FFF2-40B4-BE49-F238E27FC236}">
              <a16:creationId xmlns:a16="http://schemas.microsoft.com/office/drawing/2014/main" id="{00000000-0008-0000-0200-0000E2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95" name="Picture 5">
          <a:extLst>
            <a:ext uri="{FF2B5EF4-FFF2-40B4-BE49-F238E27FC236}">
              <a16:creationId xmlns:a16="http://schemas.microsoft.com/office/drawing/2014/main" id="{00000000-0008-0000-0200-0000E3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96" name="Picture 5">
          <a:extLst>
            <a:ext uri="{FF2B5EF4-FFF2-40B4-BE49-F238E27FC236}">
              <a16:creationId xmlns:a16="http://schemas.microsoft.com/office/drawing/2014/main" id="{00000000-0008-0000-0200-0000E4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97" name="Picture 5">
          <a:extLst>
            <a:ext uri="{FF2B5EF4-FFF2-40B4-BE49-F238E27FC236}">
              <a16:creationId xmlns:a16="http://schemas.microsoft.com/office/drawing/2014/main" id="{00000000-0008-0000-0200-0000E5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98" name="Picture 5">
          <a:extLst>
            <a:ext uri="{FF2B5EF4-FFF2-40B4-BE49-F238E27FC236}">
              <a16:creationId xmlns:a16="http://schemas.microsoft.com/office/drawing/2014/main" id="{00000000-0008-0000-0200-0000E6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99" name="Picture 5">
          <a:extLst>
            <a:ext uri="{FF2B5EF4-FFF2-40B4-BE49-F238E27FC236}">
              <a16:creationId xmlns:a16="http://schemas.microsoft.com/office/drawing/2014/main" id="{00000000-0008-0000-0200-0000E7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00" name="Picture 5">
          <a:extLst>
            <a:ext uri="{FF2B5EF4-FFF2-40B4-BE49-F238E27FC236}">
              <a16:creationId xmlns:a16="http://schemas.microsoft.com/office/drawing/2014/main" id="{00000000-0008-0000-0200-0000E8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01" name="Picture 5">
          <a:extLst>
            <a:ext uri="{FF2B5EF4-FFF2-40B4-BE49-F238E27FC236}">
              <a16:creationId xmlns:a16="http://schemas.microsoft.com/office/drawing/2014/main" id="{00000000-0008-0000-0200-0000E9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02" name="Picture 5">
          <a:extLst>
            <a:ext uri="{FF2B5EF4-FFF2-40B4-BE49-F238E27FC236}">
              <a16:creationId xmlns:a16="http://schemas.microsoft.com/office/drawing/2014/main" id="{00000000-0008-0000-0200-0000EA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03" name="Picture 5">
          <a:extLst>
            <a:ext uri="{FF2B5EF4-FFF2-40B4-BE49-F238E27FC236}">
              <a16:creationId xmlns:a16="http://schemas.microsoft.com/office/drawing/2014/main" id="{00000000-0008-0000-0200-0000EB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04" name="Picture 5">
          <a:extLst>
            <a:ext uri="{FF2B5EF4-FFF2-40B4-BE49-F238E27FC236}">
              <a16:creationId xmlns:a16="http://schemas.microsoft.com/office/drawing/2014/main" id="{00000000-0008-0000-0200-0000EC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05" name="Picture 5">
          <a:extLst>
            <a:ext uri="{FF2B5EF4-FFF2-40B4-BE49-F238E27FC236}">
              <a16:creationId xmlns:a16="http://schemas.microsoft.com/office/drawing/2014/main" id="{00000000-0008-0000-0200-0000ED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06" name="Picture 5">
          <a:extLst>
            <a:ext uri="{FF2B5EF4-FFF2-40B4-BE49-F238E27FC236}">
              <a16:creationId xmlns:a16="http://schemas.microsoft.com/office/drawing/2014/main" id="{00000000-0008-0000-0200-0000EE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07" name="Picture 5">
          <a:extLst>
            <a:ext uri="{FF2B5EF4-FFF2-40B4-BE49-F238E27FC236}">
              <a16:creationId xmlns:a16="http://schemas.microsoft.com/office/drawing/2014/main" id="{00000000-0008-0000-0200-0000EF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08" name="Picture 5">
          <a:extLst>
            <a:ext uri="{FF2B5EF4-FFF2-40B4-BE49-F238E27FC236}">
              <a16:creationId xmlns:a16="http://schemas.microsoft.com/office/drawing/2014/main" id="{00000000-0008-0000-0200-0000F0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09" name="Picture 5">
          <a:extLst>
            <a:ext uri="{FF2B5EF4-FFF2-40B4-BE49-F238E27FC236}">
              <a16:creationId xmlns:a16="http://schemas.microsoft.com/office/drawing/2014/main" id="{00000000-0008-0000-0200-0000F1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10" name="Picture 5">
          <a:extLst>
            <a:ext uri="{FF2B5EF4-FFF2-40B4-BE49-F238E27FC236}">
              <a16:creationId xmlns:a16="http://schemas.microsoft.com/office/drawing/2014/main" id="{00000000-0008-0000-0200-0000F2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11" name="Picture 5">
          <a:extLst>
            <a:ext uri="{FF2B5EF4-FFF2-40B4-BE49-F238E27FC236}">
              <a16:creationId xmlns:a16="http://schemas.microsoft.com/office/drawing/2014/main" id="{00000000-0008-0000-0200-0000F3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12" name="Picture 5">
          <a:extLst>
            <a:ext uri="{FF2B5EF4-FFF2-40B4-BE49-F238E27FC236}">
              <a16:creationId xmlns:a16="http://schemas.microsoft.com/office/drawing/2014/main" id="{00000000-0008-0000-0200-0000F4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13" name="Picture 5">
          <a:extLst>
            <a:ext uri="{FF2B5EF4-FFF2-40B4-BE49-F238E27FC236}">
              <a16:creationId xmlns:a16="http://schemas.microsoft.com/office/drawing/2014/main" id="{00000000-0008-0000-0200-0000F5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14" name="Picture 5">
          <a:extLst>
            <a:ext uri="{FF2B5EF4-FFF2-40B4-BE49-F238E27FC236}">
              <a16:creationId xmlns:a16="http://schemas.microsoft.com/office/drawing/2014/main" id="{00000000-0008-0000-0200-0000F6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15" name="Picture 5">
          <a:extLst>
            <a:ext uri="{FF2B5EF4-FFF2-40B4-BE49-F238E27FC236}">
              <a16:creationId xmlns:a16="http://schemas.microsoft.com/office/drawing/2014/main" id="{00000000-0008-0000-0200-0000F7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16" name="Picture 5">
          <a:extLst>
            <a:ext uri="{FF2B5EF4-FFF2-40B4-BE49-F238E27FC236}">
              <a16:creationId xmlns:a16="http://schemas.microsoft.com/office/drawing/2014/main" id="{00000000-0008-0000-0200-0000F8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17" name="Picture 5">
          <a:extLst>
            <a:ext uri="{FF2B5EF4-FFF2-40B4-BE49-F238E27FC236}">
              <a16:creationId xmlns:a16="http://schemas.microsoft.com/office/drawing/2014/main" id="{00000000-0008-0000-0200-0000F9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18" name="Picture 5">
          <a:extLst>
            <a:ext uri="{FF2B5EF4-FFF2-40B4-BE49-F238E27FC236}">
              <a16:creationId xmlns:a16="http://schemas.microsoft.com/office/drawing/2014/main" id="{00000000-0008-0000-0200-0000FA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19" name="Picture 5">
          <a:extLst>
            <a:ext uri="{FF2B5EF4-FFF2-40B4-BE49-F238E27FC236}">
              <a16:creationId xmlns:a16="http://schemas.microsoft.com/office/drawing/2014/main" id="{00000000-0008-0000-0200-0000FB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20" name="Picture 5">
          <a:extLst>
            <a:ext uri="{FF2B5EF4-FFF2-40B4-BE49-F238E27FC236}">
              <a16:creationId xmlns:a16="http://schemas.microsoft.com/office/drawing/2014/main" id="{00000000-0008-0000-0200-0000FC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21" name="Picture 5">
          <a:extLst>
            <a:ext uri="{FF2B5EF4-FFF2-40B4-BE49-F238E27FC236}">
              <a16:creationId xmlns:a16="http://schemas.microsoft.com/office/drawing/2014/main" id="{00000000-0008-0000-0200-0000FD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22" name="Picture 5">
          <a:extLst>
            <a:ext uri="{FF2B5EF4-FFF2-40B4-BE49-F238E27FC236}">
              <a16:creationId xmlns:a16="http://schemas.microsoft.com/office/drawing/2014/main" id="{00000000-0008-0000-0200-0000FE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23" name="Picture 5">
          <a:extLst>
            <a:ext uri="{FF2B5EF4-FFF2-40B4-BE49-F238E27FC236}">
              <a16:creationId xmlns:a16="http://schemas.microsoft.com/office/drawing/2014/main" id="{00000000-0008-0000-0200-0000FF03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24" name="Picture 5">
          <a:extLst>
            <a:ext uri="{FF2B5EF4-FFF2-40B4-BE49-F238E27FC236}">
              <a16:creationId xmlns:a16="http://schemas.microsoft.com/office/drawing/2014/main" id="{00000000-0008-0000-0200-000000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25" name="Picture 5">
          <a:extLst>
            <a:ext uri="{FF2B5EF4-FFF2-40B4-BE49-F238E27FC236}">
              <a16:creationId xmlns:a16="http://schemas.microsoft.com/office/drawing/2014/main" id="{00000000-0008-0000-0200-000001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26" name="Picture 5">
          <a:extLst>
            <a:ext uri="{FF2B5EF4-FFF2-40B4-BE49-F238E27FC236}">
              <a16:creationId xmlns:a16="http://schemas.microsoft.com/office/drawing/2014/main" id="{00000000-0008-0000-0200-000002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27" name="Picture 5">
          <a:extLst>
            <a:ext uri="{FF2B5EF4-FFF2-40B4-BE49-F238E27FC236}">
              <a16:creationId xmlns:a16="http://schemas.microsoft.com/office/drawing/2014/main" id="{00000000-0008-0000-0200-000003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28" name="Picture 5">
          <a:extLst>
            <a:ext uri="{FF2B5EF4-FFF2-40B4-BE49-F238E27FC236}">
              <a16:creationId xmlns:a16="http://schemas.microsoft.com/office/drawing/2014/main" id="{00000000-0008-0000-0200-000004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29" name="Picture 5">
          <a:extLst>
            <a:ext uri="{FF2B5EF4-FFF2-40B4-BE49-F238E27FC236}">
              <a16:creationId xmlns:a16="http://schemas.microsoft.com/office/drawing/2014/main" id="{00000000-0008-0000-0200-000005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30" name="Picture 5">
          <a:extLst>
            <a:ext uri="{FF2B5EF4-FFF2-40B4-BE49-F238E27FC236}">
              <a16:creationId xmlns:a16="http://schemas.microsoft.com/office/drawing/2014/main" id="{00000000-0008-0000-0200-000006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31" name="Picture 5">
          <a:extLst>
            <a:ext uri="{FF2B5EF4-FFF2-40B4-BE49-F238E27FC236}">
              <a16:creationId xmlns:a16="http://schemas.microsoft.com/office/drawing/2014/main" id="{00000000-0008-0000-0200-000007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32" name="Picture 5">
          <a:extLst>
            <a:ext uri="{FF2B5EF4-FFF2-40B4-BE49-F238E27FC236}">
              <a16:creationId xmlns:a16="http://schemas.microsoft.com/office/drawing/2014/main" id="{00000000-0008-0000-0200-000008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33" name="Picture 5">
          <a:extLst>
            <a:ext uri="{FF2B5EF4-FFF2-40B4-BE49-F238E27FC236}">
              <a16:creationId xmlns:a16="http://schemas.microsoft.com/office/drawing/2014/main" id="{00000000-0008-0000-0200-000009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34" name="Picture 5">
          <a:extLst>
            <a:ext uri="{FF2B5EF4-FFF2-40B4-BE49-F238E27FC236}">
              <a16:creationId xmlns:a16="http://schemas.microsoft.com/office/drawing/2014/main" id="{00000000-0008-0000-0200-00000A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35" name="Picture 5">
          <a:extLst>
            <a:ext uri="{FF2B5EF4-FFF2-40B4-BE49-F238E27FC236}">
              <a16:creationId xmlns:a16="http://schemas.microsoft.com/office/drawing/2014/main" id="{00000000-0008-0000-0200-00000B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36" name="Picture 5">
          <a:extLst>
            <a:ext uri="{FF2B5EF4-FFF2-40B4-BE49-F238E27FC236}">
              <a16:creationId xmlns:a16="http://schemas.microsoft.com/office/drawing/2014/main" id="{00000000-0008-0000-0200-00000C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37" name="Picture 5">
          <a:extLst>
            <a:ext uri="{FF2B5EF4-FFF2-40B4-BE49-F238E27FC236}">
              <a16:creationId xmlns:a16="http://schemas.microsoft.com/office/drawing/2014/main" id="{00000000-0008-0000-0200-00000D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38" name="Picture 5">
          <a:extLst>
            <a:ext uri="{FF2B5EF4-FFF2-40B4-BE49-F238E27FC236}">
              <a16:creationId xmlns:a16="http://schemas.microsoft.com/office/drawing/2014/main" id="{00000000-0008-0000-0200-00000E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39" name="Picture 5">
          <a:extLst>
            <a:ext uri="{FF2B5EF4-FFF2-40B4-BE49-F238E27FC236}">
              <a16:creationId xmlns:a16="http://schemas.microsoft.com/office/drawing/2014/main" id="{00000000-0008-0000-0200-00000F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40" name="Picture 5">
          <a:extLst>
            <a:ext uri="{FF2B5EF4-FFF2-40B4-BE49-F238E27FC236}">
              <a16:creationId xmlns:a16="http://schemas.microsoft.com/office/drawing/2014/main" id="{00000000-0008-0000-0200-000010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41" name="Picture 5">
          <a:extLst>
            <a:ext uri="{FF2B5EF4-FFF2-40B4-BE49-F238E27FC236}">
              <a16:creationId xmlns:a16="http://schemas.microsoft.com/office/drawing/2014/main" id="{00000000-0008-0000-0200-000011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42" name="Picture 5">
          <a:extLst>
            <a:ext uri="{FF2B5EF4-FFF2-40B4-BE49-F238E27FC236}">
              <a16:creationId xmlns:a16="http://schemas.microsoft.com/office/drawing/2014/main" id="{00000000-0008-0000-0200-000012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43" name="Picture 5">
          <a:extLst>
            <a:ext uri="{FF2B5EF4-FFF2-40B4-BE49-F238E27FC236}">
              <a16:creationId xmlns:a16="http://schemas.microsoft.com/office/drawing/2014/main" id="{00000000-0008-0000-0200-000013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44" name="Picture 5">
          <a:extLst>
            <a:ext uri="{FF2B5EF4-FFF2-40B4-BE49-F238E27FC236}">
              <a16:creationId xmlns:a16="http://schemas.microsoft.com/office/drawing/2014/main" id="{00000000-0008-0000-0200-000014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45" name="Picture 5">
          <a:extLst>
            <a:ext uri="{FF2B5EF4-FFF2-40B4-BE49-F238E27FC236}">
              <a16:creationId xmlns:a16="http://schemas.microsoft.com/office/drawing/2014/main" id="{00000000-0008-0000-0200-000015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46" name="Picture 5">
          <a:extLst>
            <a:ext uri="{FF2B5EF4-FFF2-40B4-BE49-F238E27FC236}">
              <a16:creationId xmlns:a16="http://schemas.microsoft.com/office/drawing/2014/main" id="{00000000-0008-0000-0200-000016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47" name="Picture 5">
          <a:extLst>
            <a:ext uri="{FF2B5EF4-FFF2-40B4-BE49-F238E27FC236}">
              <a16:creationId xmlns:a16="http://schemas.microsoft.com/office/drawing/2014/main" id="{00000000-0008-0000-0200-000017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48" name="Picture 5">
          <a:extLst>
            <a:ext uri="{FF2B5EF4-FFF2-40B4-BE49-F238E27FC236}">
              <a16:creationId xmlns:a16="http://schemas.microsoft.com/office/drawing/2014/main" id="{00000000-0008-0000-0200-000018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49" name="Picture 5">
          <a:extLst>
            <a:ext uri="{FF2B5EF4-FFF2-40B4-BE49-F238E27FC236}">
              <a16:creationId xmlns:a16="http://schemas.microsoft.com/office/drawing/2014/main" id="{00000000-0008-0000-0200-000019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50" name="Picture 5">
          <a:extLst>
            <a:ext uri="{FF2B5EF4-FFF2-40B4-BE49-F238E27FC236}">
              <a16:creationId xmlns:a16="http://schemas.microsoft.com/office/drawing/2014/main" id="{00000000-0008-0000-0200-00001A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51" name="Picture 5">
          <a:extLst>
            <a:ext uri="{FF2B5EF4-FFF2-40B4-BE49-F238E27FC236}">
              <a16:creationId xmlns:a16="http://schemas.microsoft.com/office/drawing/2014/main" id="{00000000-0008-0000-0200-00001B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52" name="Picture 5">
          <a:extLst>
            <a:ext uri="{FF2B5EF4-FFF2-40B4-BE49-F238E27FC236}">
              <a16:creationId xmlns:a16="http://schemas.microsoft.com/office/drawing/2014/main" id="{00000000-0008-0000-0200-00001C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53" name="Picture 5">
          <a:extLst>
            <a:ext uri="{FF2B5EF4-FFF2-40B4-BE49-F238E27FC236}">
              <a16:creationId xmlns:a16="http://schemas.microsoft.com/office/drawing/2014/main" id="{00000000-0008-0000-0200-00001D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54" name="Picture 5">
          <a:extLst>
            <a:ext uri="{FF2B5EF4-FFF2-40B4-BE49-F238E27FC236}">
              <a16:creationId xmlns:a16="http://schemas.microsoft.com/office/drawing/2014/main" id="{00000000-0008-0000-0200-00001E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55" name="Picture 5">
          <a:extLst>
            <a:ext uri="{FF2B5EF4-FFF2-40B4-BE49-F238E27FC236}">
              <a16:creationId xmlns:a16="http://schemas.microsoft.com/office/drawing/2014/main" id="{00000000-0008-0000-0200-00001F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56" name="Picture 5">
          <a:extLst>
            <a:ext uri="{FF2B5EF4-FFF2-40B4-BE49-F238E27FC236}">
              <a16:creationId xmlns:a16="http://schemas.microsoft.com/office/drawing/2014/main" id="{00000000-0008-0000-0200-000020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57" name="Picture 5">
          <a:extLst>
            <a:ext uri="{FF2B5EF4-FFF2-40B4-BE49-F238E27FC236}">
              <a16:creationId xmlns:a16="http://schemas.microsoft.com/office/drawing/2014/main" id="{00000000-0008-0000-0200-000021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58" name="Picture 5">
          <a:extLst>
            <a:ext uri="{FF2B5EF4-FFF2-40B4-BE49-F238E27FC236}">
              <a16:creationId xmlns:a16="http://schemas.microsoft.com/office/drawing/2014/main" id="{00000000-0008-0000-0200-000022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59" name="Picture 5">
          <a:extLst>
            <a:ext uri="{FF2B5EF4-FFF2-40B4-BE49-F238E27FC236}">
              <a16:creationId xmlns:a16="http://schemas.microsoft.com/office/drawing/2014/main" id="{00000000-0008-0000-0200-000023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60" name="Picture 5">
          <a:extLst>
            <a:ext uri="{FF2B5EF4-FFF2-40B4-BE49-F238E27FC236}">
              <a16:creationId xmlns:a16="http://schemas.microsoft.com/office/drawing/2014/main" id="{00000000-0008-0000-0200-000024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61" name="Picture 5">
          <a:extLst>
            <a:ext uri="{FF2B5EF4-FFF2-40B4-BE49-F238E27FC236}">
              <a16:creationId xmlns:a16="http://schemas.microsoft.com/office/drawing/2014/main" id="{00000000-0008-0000-0200-000025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62" name="Picture 5">
          <a:extLst>
            <a:ext uri="{FF2B5EF4-FFF2-40B4-BE49-F238E27FC236}">
              <a16:creationId xmlns:a16="http://schemas.microsoft.com/office/drawing/2014/main" id="{00000000-0008-0000-0200-000026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63" name="Picture 5">
          <a:extLst>
            <a:ext uri="{FF2B5EF4-FFF2-40B4-BE49-F238E27FC236}">
              <a16:creationId xmlns:a16="http://schemas.microsoft.com/office/drawing/2014/main" id="{00000000-0008-0000-0200-000027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64" name="Picture 5">
          <a:extLst>
            <a:ext uri="{FF2B5EF4-FFF2-40B4-BE49-F238E27FC236}">
              <a16:creationId xmlns:a16="http://schemas.microsoft.com/office/drawing/2014/main" id="{00000000-0008-0000-0200-000028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65" name="Picture 5">
          <a:extLst>
            <a:ext uri="{FF2B5EF4-FFF2-40B4-BE49-F238E27FC236}">
              <a16:creationId xmlns:a16="http://schemas.microsoft.com/office/drawing/2014/main" id="{00000000-0008-0000-0200-000029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66" name="Picture 5">
          <a:extLst>
            <a:ext uri="{FF2B5EF4-FFF2-40B4-BE49-F238E27FC236}">
              <a16:creationId xmlns:a16="http://schemas.microsoft.com/office/drawing/2014/main" id="{00000000-0008-0000-0200-00002A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67" name="Picture 5">
          <a:extLst>
            <a:ext uri="{FF2B5EF4-FFF2-40B4-BE49-F238E27FC236}">
              <a16:creationId xmlns:a16="http://schemas.microsoft.com/office/drawing/2014/main" id="{00000000-0008-0000-0200-00002B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68" name="Picture 5">
          <a:extLst>
            <a:ext uri="{FF2B5EF4-FFF2-40B4-BE49-F238E27FC236}">
              <a16:creationId xmlns:a16="http://schemas.microsoft.com/office/drawing/2014/main" id="{00000000-0008-0000-0200-00002C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69" name="Picture 5">
          <a:extLst>
            <a:ext uri="{FF2B5EF4-FFF2-40B4-BE49-F238E27FC236}">
              <a16:creationId xmlns:a16="http://schemas.microsoft.com/office/drawing/2014/main" id="{00000000-0008-0000-0200-00002D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70" name="Picture 5">
          <a:extLst>
            <a:ext uri="{FF2B5EF4-FFF2-40B4-BE49-F238E27FC236}">
              <a16:creationId xmlns:a16="http://schemas.microsoft.com/office/drawing/2014/main" id="{00000000-0008-0000-0200-00002E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71" name="Picture 5">
          <a:extLst>
            <a:ext uri="{FF2B5EF4-FFF2-40B4-BE49-F238E27FC236}">
              <a16:creationId xmlns:a16="http://schemas.microsoft.com/office/drawing/2014/main" id="{00000000-0008-0000-0200-00002F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72" name="Picture 5">
          <a:extLst>
            <a:ext uri="{FF2B5EF4-FFF2-40B4-BE49-F238E27FC236}">
              <a16:creationId xmlns:a16="http://schemas.microsoft.com/office/drawing/2014/main" id="{00000000-0008-0000-0200-000030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73" name="Picture 5">
          <a:extLst>
            <a:ext uri="{FF2B5EF4-FFF2-40B4-BE49-F238E27FC236}">
              <a16:creationId xmlns:a16="http://schemas.microsoft.com/office/drawing/2014/main" id="{00000000-0008-0000-0200-000031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74" name="Picture 5">
          <a:extLst>
            <a:ext uri="{FF2B5EF4-FFF2-40B4-BE49-F238E27FC236}">
              <a16:creationId xmlns:a16="http://schemas.microsoft.com/office/drawing/2014/main" id="{00000000-0008-0000-0200-000032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75" name="Picture 5">
          <a:extLst>
            <a:ext uri="{FF2B5EF4-FFF2-40B4-BE49-F238E27FC236}">
              <a16:creationId xmlns:a16="http://schemas.microsoft.com/office/drawing/2014/main" id="{00000000-0008-0000-0200-000033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76" name="Picture 5">
          <a:extLst>
            <a:ext uri="{FF2B5EF4-FFF2-40B4-BE49-F238E27FC236}">
              <a16:creationId xmlns:a16="http://schemas.microsoft.com/office/drawing/2014/main" id="{00000000-0008-0000-0200-000034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77" name="Picture 5">
          <a:extLst>
            <a:ext uri="{FF2B5EF4-FFF2-40B4-BE49-F238E27FC236}">
              <a16:creationId xmlns:a16="http://schemas.microsoft.com/office/drawing/2014/main" id="{00000000-0008-0000-0200-000035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78" name="Picture 5">
          <a:extLst>
            <a:ext uri="{FF2B5EF4-FFF2-40B4-BE49-F238E27FC236}">
              <a16:creationId xmlns:a16="http://schemas.microsoft.com/office/drawing/2014/main" id="{00000000-0008-0000-0200-000036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79" name="Picture 5">
          <a:extLst>
            <a:ext uri="{FF2B5EF4-FFF2-40B4-BE49-F238E27FC236}">
              <a16:creationId xmlns:a16="http://schemas.microsoft.com/office/drawing/2014/main" id="{00000000-0008-0000-0200-000037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80" name="Picture 5">
          <a:extLst>
            <a:ext uri="{FF2B5EF4-FFF2-40B4-BE49-F238E27FC236}">
              <a16:creationId xmlns:a16="http://schemas.microsoft.com/office/drawing/2014/main" id="{00000000-0008-0000-0200-000038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81" name="Picture 5">
          <a:extLst>
            <a:ext uri="{FF2B5EF4-FFF2-40B4-BE49-F238E27FC236}">
              <a16:creationId xmlns:a16="http://schemas.microsoft.com/office/drawing/2014/main" id="{00000000-0008-0000-0200-000039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82" name="Picture 5">
          <a:extLst>
            <a:ext uri="{FF2B5EF4-FFF2-40B4-BE49-F238E27FC236}">
              <a16:creationId xmlns:a16="http://schemas.microsoft.com/office/drawing/2014/main" id="{00000000-0008-0000-0200-00003A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83" name="Picture 5">
          <a:extLst>
            <a:ext uri="{FF2B5EF4-FFF2-40B4-BE49-F238E27FC236}">
              <a16:creationId xmlns:a16="http://schemas.microsoft.com/office/drawing/2014/main" id="{00000000-0008-0000-0200-00003B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84" name="Picture 5">
          <a:extLst>
            <a:ext uri="{FF2B5EF4-FFF2-40B4-BE49-F238E27FC236}">
              <a16:creationId xmlns:a16="http://schemas.microsoft.com/office/drawing/2014/main" id="{00000000-0008-0000-0200-00003C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85" name="Picture 5">
          <a:extLst>
            <a:ext uri="{FF2B5EF4-FFF2-40B4-BE49-F238E27FC236}">
              <a16:creationId xmlns:a16="http://schemas.microsoft.com/office/drawing/2014/main" id="{00000000-0008-0000-0200-00003D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86" name="Picture 5">
          <a:extLst>
            <a:ext uri="{FF2B5EF4-FFF2-40B4-BE49-F238E27FC236}">
              <a16:creationId xmlns:a16="http://schemas.microsoft.com/office/drawing/2014/main" id="{00000000-0008-0000-0200-00003E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87" name="Picture 5">
          <a:extLst>
            <a:ext uri="{FF2B5EF4-FFF2-40B4-BE49-F238E27FC236}">
              <a16:creationId xmlns:a16="http://schemas.microsoft.com/office/drawing/2014/main" id="{00000000-0008-0000-0200-00003F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88" name="Picture 5">
          <a:extLst>
            <a:ext uri="{FF2B5EF4-FFF2-40B4-BE49-F238E27FC236}">
              <a16:creationId xmlns:a16="http://schemas.microsoft.com/office/drawing/2014/main" id="{00000000-0008-0000-0200-000040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89" name="Picture 5">
          <a:extLst>
            <a:ext uri="{FF2B5EF4-FFF2-40B4-BE49-F238E27FC236}">
              <a16:creationId xmlns:a16="http://schemas.microsoft.com/office/drawing/2014/main" id="{00000000-0008-0000-0200-000041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90" name="Picture 5">
          <a:extLst>
            <a:ext uri="{FF2B5EF4-FFF2-40B4-BE49-F238E27FC236}">
              <a16:creationId xmlns:a16="http://schemas.microsoft.com/office/drawing/2014/main" id="{00000000-0008-0000-0200-000042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91" name="Picture 5">
          <a:extLst>
            <a:ext uri="{FF2B5EF4-FFF2-40B4-BE49-F238E27FC236}">
              <a16:creationId xmlns:a16="http://schemas.microsoft.com/office/drawing/2014/main" id="{00000000-0008-0000-0200-000043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92" name="Picture 5">
          <a:extLst>
            <a:ext uri="{FF2B5EF4-FFF2-40B4-BE49-F238E27FC236}">
              <a16:creationId xmlns:a16="http://schemas.microsoft.com/office/drawing/2014/main" id="{00000000-0008-0000-0200-000044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93" name="Picture 5">
          <a:extLst>
            <a:ext uri="{FF2B5EF4-FFF2-40B4-BE49-F238E27FC236}">
              <a16:creationId xmlns:a16="http://schemas.microsoft.com/office/drawing/2014/main" id="{00000000-0008-0000-0200-000045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94" name="Picture 5">
          <a:extLst>
            <a:ext uri="{FF2B5EF4-FFF2-40B4-BE49-F238E27FC236}">
              <a16:creationId xmlns:a16="http://schemas.microsoft.com/office/drawing/2014/main" id="{00000000-0008-0000-0200-000046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95" name="Picture 5">
          <a:extLst>
            <a:ext uri="{FF2B5EF4-FFF2-40B4-BE49-F238E27FC236}">
              <a16:creationId xmlns:a16="http://schemas.microsoft.com/office/drawing/2014/main" id="{00000000-0008-0000-0200-000047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96" name="Picture 5">
          <a:extLst>
            <a:ext uri="{FF2B5EF4-FFF2-40B4-BE49-F238E27FC236}">
              <a16:creationId xmlns:a16="http://schemas.microsoft.com/office/drawing/2014/main" id="{00000000-0008-0000-0200-000048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97" name="Picture 5">
          <a:extLst>
            <a:ext uri="{FF2B5EF4-FFF2-40B4-BE49-F238E27FC236}">
              <a16:creationId xmlns:a16="http://schemas.microsoft.com/office/drawing/2014/main" id="{00000000-0008-0000-0200-000049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98" name="Picture 5">
          <a:extLst>
            <a:ext uri="{FF2B5EF4-FFF2-40B4-BE49-F238E27FC236}">
              <a16:creationId xmlns:a16="http://schemas.microsoft.com/office/drawing/2014/main" id="{00000000-0008-0000-0200-00004A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99" name="Picture 5">
          <a:extLst>
            <a:ext uri="{FF2B5EF4-FFF2-40B4-BE49-F238E27FC236}">
              <a16:creationId xmlns:a16="http://schemas.microsoft.com/office/drawing/2014/main" id="{00000000-0008-0000-0200-00004B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00" name="Picture 5">
          <a:extLst>
            <a:ext uri="{FF2B5EF4-FFF2-40B4-BE49-F238E27FC236}">
              <a16:creationId xmlns:a16="http://schemas.microsoft.com/office/drawing/2014/main" id="{00000000-0008-0000-0200-00004C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01" name="Picture 5">
          <a:extLst>
            <a:ext uri="{FF2B5EF4-FFF2-40B4-BE49-F238E27FC236}">
              <a16:creationId xmlns:a16="http://schemas.microsoft.com/office/drawing/2014/main" id="{00000000-0008-0000-0200-00004D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02" name="Picture 5">
          <a:extLst>
            <a:ext uri="{FF2B5EF4-FFF2-40B4-BE49-F238E27FC236}">
              <a16:creationId xmlns:a16="http://schemas.microsoft.com/office/drawing/2014/main" id="{00000000-0008-0000-0200-00004E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03" name="Picture 5">
          <a:extLst>
            <a:ext uri="{FF2B5EF4-FFF2-40B4-BE49-F238E27FC236}">
              <a16:creationId xmlns:a16="http://schemas.microsoft.com/office/drawing/2014/main" id="{00000000-0008-0000-0200-00004F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04" name="Picture 5">
          <a:extLst>
            <a:ext uri="{FF2B5EF4-FFF2-40B4-BE49-F238E27FC236}">
              <a16:creationId xmlns:a16="http://schemas.microsoft.com/office/drawing/2014/main" id="{00000000-0008-0000-0200-000050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05" name="Picture 5">
          <a:extLst>
            <a:ext uri="{FF2B5EF4-FFF2-40B4-BE49-F238E27FC236}">
              <a16:creationId xmlns:a16="http://schemas.microsoft.com/office/drawing/2014/main" id="{00000000-0008-0000-0200-000051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06" name="Picture 5">
          <a:extLst>
            <a:ext uri="{FF2B5EF4-FFF2-40B4-BE49-F238E27FC236}">
              <a16:creationId xmlns:a16="http://schemas.microsoft.com/office/drawing/2014/main" id="{00000000-0008-0000-0200-000052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07" name="Picture 5">
          <a:extLst>
            <a:ext uri="{FF2B5EF4-FFF2-40B4-BE49-F238E27FC236}">
              <a16:creationId xmlns:a16="http://schemas.microsoft.com/office/drawing/2014/main" id="{00000000-0008-0000-0200-000053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08" name="Picture 5">
          <a:extLst>
            <a:ext uri="{FF2B5EF4-FFF2-40B4-BE49-F238E27FC236}">
              <a16:creationId xmlns:a16="http://schemas.microsoft.com/office/drawing/2014/main" id="{00000000-0008-0000-0200-000054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09" name="Picture 5">
          <a:extLst>
            <a:ext uri="{FF2B5EF4-FFF2-40B4-BE49-F238E27FC236}">
              <a16:creationId xmlns:a16="http://schemas.microsoft.com/office/drawing/2014/main" id="{00000000-0008-0000-0200-000055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10" name="Picture 5">
          <a:extLst>
            <a:ext uri="{FF2B5EF4-FFF2-40B4-BE49-F238E27FC236}">
              <a16:creationId xmlns:a16="http://schemas.microsoft.com/office/drawing/2014/main" id="{00000000-0008-0000-0200-000056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11" name="Picture 5">
          <a:extLst>
            <a:ext uri="{FF2B5EF4-FFF2-40B4-BE49-F238E27FC236}">
              <a16:creationId xmlns:a16="http://schemas.microsoft.com/office/drawing/2014/main" id="{00000000-0008-0000-0200-000057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12" name="Picture 5">
          <a:extLst>
            <a:ext uri="{FF2B5EF4-FFF2-40B4-BE49-F238E27FC236}">
              <a16:creationId xmlns:a16="http://schemas.microsoft.com/office/drawing/2014/main" id="{00000000-0008-0000-0200-000058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13" name="Picture 5">
          <a:extLst>
            <a:ext uri="{FF2B5EF4-FFF2-40B4-BE49-F238E27FC236}">
              <a16:creationId xmlns:a16="http://schemas.microsoft.com/office/drawing/2014/main" id="{00000000-0008-0000-0200-000059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14" name="Picture 5">
          <a:extLst>
            <a:ext uri="{FF2B5EF4-FFF2-40B4-BE49-F238E27FC236}">
              <a16:creationId xmlns:a16="http://schemas.microsoft.com/office/drawing/2014/main" id="{00000000-0008-0000-0200-00005A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15" name="Picture 5">
          <a:extLst>
            <a:ext uri="{FF2B5EF4-FFF2-40B4-BE49-F238E27FC236}">
              <a16:creationId xmlns:a16="http://schemas.microsoft.com/office/drawing/2014/main" id="{00000000-0008-0000-0200-00005B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16" name="Picture 5">
          <a:extLst>
            <a:ext uri="{FF2B5EF4-FFF2-40B4-BE49-F238E27FC236}">
              <a16:creationId xmlns:a16="http://schemas.microsoft.com/office/drawing/2014/main" id="{00000000-0008-0000-0200-00005C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17" name="Picture 5">
          <a:extLst>
            <a:ext uri="{FF2B5EF4-FFF2-40B4-BE49-F238E27FC236}">
              <a16:creationId xmlns:a16="http://schemas.microsoft.com/office/drawing/2014/main" id="{00000000-0008-0000-0200-00005D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18" name="Picture 5">
          <a:extLst>
            <a:ext uri="{FF2B5EF4-FFF2-40B4-BE49-F238E27FC236}">
              <a16:creationId xmlns:a16="http://schemas.microsoft.com/office/drawing/2014/main" id="{00000000-0008-0000-0200-00005E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19" name="Picture 5">
          <a:extLst>
            <a:ext uri="{FF2B5EF4-FFF2-40B4-BE49-F238E27FC236}">
              <a16:creationId xmlns:a16="http://schemas.microsoft.com/office/drawing/2014/main" id="{00000000-0008-0000-0200-00005F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20" name="Picture 5">
          <a:extLst>
            <a:ext uri="{FF2B5EF4-FFF2-40B4-BE49-F238E27FC236}">
              <a16:creationId xmlns:a16="http://schemas.microsoft.com/office/drawing/2014/main" id="{00000000-0008-0000-0200-000060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21" name="Picture 5">
          <a:extLst>
            <a:ext uri="{FF2B5EF4-FFF2-40B4-BE49-F238E27FC236}">
              <a16:creationId xmlns:a16="http://schemas.microsoft.com/office/drawing/2014/main" id="{00000000-0008-0000-0200-000061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22" name="Picture 5">
          <a:extLst>
            <a:ext uri="{FF2B5EF4-FFF2-40B4-BE49-F238E27FC236}">
              <a16:creationId xmlns:a16="http://schemas.microsoft.com/office/drawing/2014/main" id="{00000000-0008-0000-0200-000062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23" name="Picture 5">
          <a:extLst>
            <a:ext uri="{FF2B5EF4-FFF2-40B4-BE49-F238E27FC236}">
              <a16:creationId xmlns:a16="http://schemas.microsoft.com/office/drawing/2014/main" id="{00000000-0008-0000-0200-000063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24" name="Picture 5">
          <a:extLst>
            <a:ext uri="{FF2B5EF4-FFF2-40B4-BE49-F238E27FC236}">
              <a16:creationId xmlns:a16="http://schemas.microsoft.com/office/drawing/2014/main" id="{00000000-0008-0000-0200-000064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25" name="Picture 5">
          <a:extLst>
            <a:ext uri="{FF2B5EF4-FFF2-40B4-BE49-F238E27FC236}">
              <a16:creationId xmlns:a16="http://schemas.microsoft.com/office/drawing/2014/main" id="{00000000-0008-0000-0200-000065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26" name="Picture 5">
          <a:extLst>
            <a:ext uri="{FF2B5EF4-FFF2-40B4-BE49-F238E27FC236}">
              <a16:creationId xmlns:a16="http://schemas.microsoft.com/office/drawing/2014/main" id="{00000000-0008-0000-0200-000066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27" name="Picture 5">
          <a:extLst>
            <a:ext uri="{FF2B5EF4-FFF2-40B4-BE49-F238E27FC236}">
              <a16:creationId xmlns:a16="http://schemas.microsoft.com/office/drawing/2014/main" id="{00000000-0008-0000-0200-000067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28" name="Picture 5">
          <a:extLst>
            <a:ext uri="{FF2B5EF4-FFF2-40B4-BE49-F238E27FC236}">
              <a16:creationId xmlns:a16="http://schemas.microsoft.com/office/drawing/2014/main" id="{00000000-0008-0000-0200-000068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29" name="Picture 5">
          <a:extLst>
            <a:ext uri="{FF2B5EF4-FFF2-40B4-BE49-F238E27FC236}">
              <a16:creationId xmlns:a16="http://schemas.microsoft.com/office/drawing/2014/main" id="{00000000-0008-0000-0200-000069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30" name="Picture 5">
          <a:extLst>
            <a:ext uri="{FF2B5EF4-FFF2-40B4-BE49-F238E27FC236}">
              <a16:creationId xmlns:a16="http://schemas.microsoft.com/office/drawing/2014/main" id="{00000000-0008-0000-0200-00006A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31" name="Picture 5">
          <a:extLst>
            <a:ext uri="{FF2B5EF4-FFF2-40B4-BE49-F238E27FC236}">
              <a16:creationId xmlns:a16="http://schemas.microsoft.com/office/drawing/2014/main" id="{00000000-0008-0000-0200-00006B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32" name="Picture 5">
          <a:extLst>
            <a:ext uri="{FF2B5EF4-FFF2-40B4-BE49-F238E27FC236}">
              <a16:creationId xmlns:a16="http://schemas.microsoft.com/office/drawing/2014/main" id="{00000000-0008-0000-0200-00006C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33" name="Picture 5">
          <a:extLst>
            <a:ext uri="{FF2B5EF4-FFF2-40B4-BE49-F238E27FC236}">
              <a16:creationId xmlns:a16="http://schemas.microsoft.com/office/drawing/2014/main" id="{00000000-0008-0000-0200-00006D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34" name="Picture 5">
          <a:extLst>
            <a:ext uri="{FF2B5EF4-FFF2-40B4-BE49-F238E27FC236}">
              <a16:creationId xmlns:a16="http://schemas.microsoft.com/office/drawing/2014/main" id="{00000000-0008-0000-0200-00006E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35" name="Picture 5">
          <a:extLst>
            <a:ext uri="{FF2B5EF4-FFF2-40B4-BE49-F238E27FC236}">
              <a16:creationId xmlns:a16="http://schemas.microsoft.com/office/drawing/2014/main" id="{00000000-0008-0000-0200-00006F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36" name="Picture 5">
          <a:extLst>
            <a:ext uri="{FF2B5EF4-FFF2-40B4-BE49-F238E27FC236}">
              <a16:creationId xmlns:a16="http://schemas.microsoft.com/office/drawing/2014/main" id="{00000000-0008-0000-0200-000070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37" name="Picture 5">
          <a:extLst>
            <a:ext uri="{FF2B5EF4-FFF2-40B4-BE49-F238E27FC236}">
              <a16:creationId xmlns:a16="http://schemas.microsoft.com/office/drawing/2014/main" id="{00000000-0008-0000-0200-000071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38" name="Picture 5">
          <a:extLst>
            <a:ext uri="{FF2B5EF4-FFF2-40B4-BE49-F238E27FC236}">
              <a16:creationId xmlns:a16="http://schemas.microsoft.com/office/drawing/2014/main" id="{00000000-0008-0000-0200-000072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39" name="Picture 5">
          <a:extLst>
            <a:ext uri="{FF2B5EF4-FFF2-40B4-BE49-F238E27FC236}">
              <a16:creationId xmlns:a16="http://schemas.microsoft.com/office/drawing/2014/main" id="{00000000-0008-0000-0200-000073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40" name="Picture 5">
          <a:extLst>
            <a:ext uri="{FF2B5EF4-FFF2-40B4-BE49-F238E27FC236}">
              <a16:creationId xmlns:a16="http://schemas.microsoft.com/office/drawing/2014/main" id="{00000000-0008-0000-0200-000074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41" name="Picture 5">
          <a:extLst>
            <a:ext uri="{FF2B5EF4-FFF2-40B4-BE49-F238E27FC236}">
              <a16:creationId xmlns:a16="http://schemas.microsoft.com/office/drawing/2014/main" id="{00000000-0008-0000-0200-000075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42" name="Picture 5">
          <a:extLst>
            <a:ext uri="{FF2B5EF4-FFF2-40B4-BE49-F238E27FC236}">
              <a16:creationId xmlns:a16="http://schemas.microsoft.com/office/drawing/2014/main" id="{00000000-0008-0000-0200-000076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43" name="Picture 5">
          <a:extLst>
            <a:ext uri="{FF2B5EF4-FFF2-40B4-BE49-F238E27FC236}">
              <a16:creationId xmlns:a16="http://schemas.microsoft.com/office/drawing/2014/main" id="{00000000-0008-0000-0200-000077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44" name="Picture 5">
          <a:extLst>
            <a:ext uri="{FF2B5EF4-FFF2-40B4-BE49-F238E27FC236}">
              <a16:creationId xmlns:a16="http://schemas.microsoft.com/office/drawing/2014/main" id="{00000000-0008-0000-0200-000078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45" name="Picture 5">
          <a:extLst>
            <a:ext uri="{FF2B5EF4-FFF2-40B4-BE49-F238E27FC236}">
              <a16:creationId xmlns:a16="http://schemas.microsoft.com/office/drawing/2014/main" id="{00000000-0008-0000-0200-000079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46" name="Picture 5">
          <a:extLst>
            <a:ext uri="{FF2B5EF4-FFF2-40B4-BE49-F238E27FC236}">
              <a16:creationId xmlns:a16="http://schemas.microsoft.com/office/drawing/2014/main" id="{00000000-0008-0000-0200-00007A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47" name="Picture 5">
          <a:extLst>
            <a:ext uri="{FF2B5EF4-FFF2-40B4-BE49-F238E27FC236}">
              <a16:creationId xmlns:a16="http://schemas.microsoft.com/office/drawing/2014/main" id="{00000000-0008-0000-0200-00007B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48" name="Picture 5">
          <a:extLst>
            <a:ext uri="{FF2B5EF4-FFF2-40B4-BE49-F238E27FC236}">
              <a16:creationId xmlns:a16="http://schemas.microsoft.com/office/drawing/2014/main" id="{00000000-0008-0000-0200-00007C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49" name="Picture 5">
          <a:extLst>
            <a:ext uri="{FF2B5EF4-FFF2-40B4-BE49-F238E27FC236}">
              <a16:creationId xmlns:a16="http://schemas.microsoft.com/office/drawing/2014/main" id="{00000000-0008-0000-0200-00007D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50" name="Picture 5">
          <a:extLst>
            <a:ext uri="{FF2B5EF4-FFF2-40B4-BE49-F238E27FC236}">
              <a16:creationId xmlns:a16="http://schemas.microsoft.com/office/drawing/2014/main" id="{00000000-0008-0000-0200-00007E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51" name="Picture 5">
          <a:extLst>
            <a:ext uri="{FF2B5EF4-FFF2-40B4-BE49-F238E27FC236}">
              <a16:creationId xmlns:a16="http://schemas.microsoft.com/office/drawing/2014/main" id="{00000000-0008-0000-0200-00007F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52" name="Picture 5">
          <a:extLst>
            <a:ext uri="{FF2B5EF4-FFF2-40B4-BE49-F238E27FC236}">
              <a16:creationId xmlns:a16="http://schemas.microsoft.com/office/drawing/2014/main" id="{00000000-0008-0000-0200-000080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53" name="Picture 5">
          <a:extLst>
            <a:ext uri="{FF2B5EF4-FFF2-40B4-BE49-F238E27FC236}">
              <a16:creationId xmlns:a16="http://schemas.microsoft.com/office/drawing/2014/main" id="{00000000-0008-0000-0200-000081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54" name="Picture 5">
          <a:extLst>
            <a:ext uri="{FF2B5EF4-FFF2-40B4-BE49-F238E27FC236}">
              <a16:creationId xmlns:a16="http://schemas.microsoft.com/office/drawing/2014/main" id="{00000000-0008-0000-0200-000082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55" name="Picture 5">
          <a:extLst>
            <a:ext uri="{FF2B5EF4-FFF2-40B4-BE49-F238E27FC236}">
              <a16:creationId xmlns:a16="http://schemas.microsoft.com/office/drawing/2014/main" id="{00000000-0008-0000-0200-000083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56" name="Picture 5">
          <a:extLst>
            <a:ext uri="{FF2B5EF4-FFF2-40B4-BE49-F238E27FC236}">
              <a16:creationId xmlns:a16="http://schemas.microsoft.com/office/drawing/2014/main" id="{00000000-0008-0000-0200-000084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57" name="Picture 5">
          <a:extLst>
            <a:ext uri="{FF2B5EF4-FFF2-40B4-BE49-F238E27FC236}">
              <a16:creationId xmlns:a16="http://schemas.microsoft.com/office/drawing/2014/main" id="{00000000-0008-0000-0200-000085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58" name="Picture 5">
          <a:extLst>
            <a:ext uri="{FF2B5EF4-FFF2-40B4-BE49-F238E27FC236}">
              <a16:creationId xmlns:a16="http://schemas.microsoft.com/office/drawing/2014/main" id="{00000000-0008-0000-0200-000086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59" name="Picture 5">
          <a:extLst>
            <a:ext uri="{FF2B5EF4-FFF2-40B4-BE49-F238E27FC236}">
              <a16:creationId xmlns:a16="http://schemas.microsoft.com/office/drawing/2014/main" id="{00000000-0008-0000-0200-000087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60" name="Picture 5">
          <a:extLst>
            <a:ext uri="{FF2B5EF4-FFF2-40B4-BE49-F238E27FC236}">
              <a16:creationId xmlns:a16="http://schemas.microsoft.com/office/drawing/2014/main" id="{00000000-0008-0000-0200-000088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61" name="Picture 5">
          <a:extLst>
            <a:ext uri="{FF2B5EF4-FFF2-40B4-BE49-F238E27FC236}">
              <a16:creationId xmlns:a16="http://schemas.microsoft.com/office/drawing/2014/main" id="{00000000-0008-0000-0200-000089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62" name="Picture 5">
          <a:extLst>
            <a:ext uri="{FF2B5EF4-FFF2-40B4-BE49-F238E27FC236}">
              <a16:creationId xmlns:a16="http://schemas.microsoft.com/office/drawing/2014/main" id="{00000000-0008-0000-0200-00008A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63" name="Picture 5">
          <a:extLst>
            <a:ext uri="{FF2B5EF4-FFF2-40B4-BE49-F238E27FC236}">
              <a16:creationId xmlns:a16="http://schemas.microsoft.com/office/drawing/2014/main" id="{00000000-0008-0000-0200-00008B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64" name="Picture 5">
          <a:extLst>
            <a:ext uri="{FF2B5EF4-FFF2-40B4-BE49-F238E27FC236}">
              <a16:creationId xmlns:a16="http://schemas.microsoft.com/office/drawing/2014/main" id="{00000000-0008-0000-0200-00008C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65" name="Picture 5">
          <a:extLst>
            <a:ext uri="{FF2B5EF4-FFF2-40B4-BE49-F238E27FC236}">
              <a16:creationId xmlns:a16="http://schemas.microsoft.com/office/drawing/2014/main" id="{00000000-0008-0000-0200-00008D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66" name="Picture 5">
          <a:extLst>
            <a:ext uri="{FF2B5EF4-FFF2-40B4-BE49-F238E27FC236}">
              <a16:creationId xmlns:a16="http://schemas.microsoft.com/office/drawing/2014/main" id="{00000000-0008-0000-0200-00008E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67" name="Picture 5">
          <a:extLst>
            <a:ext uri="{FF2B5EF4-FFF2-40B4-BE49-F238E27FC236}">
              <a16:creationId xmlns:a16="http://schemas.microsoft.com/office/drawing/2014/main" id="{00000000-0008-0000-0200-00008F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68" name="Picture 5">
          <a:extLst>
            <a:ext uri="{FF2B5EF4-FFF2-40B4-BE49-F238E27FC236}">
              <a16:creationId xmlns:a16="http://schemas.microsoft.com/office/drawing/2014/main" id="{00000000-0008-0000-0200-000090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69" name="Picture 5">
          <a:extLst>
            <a:ext uri="{FF2B5EF4-FFF2-40B4-BE49-F238E27FC236}">
              <a16:creationId xmlns:a16="http://schemas.microsoft.com/office/drawing/2014/main" id="{00000000-0008-0000-0200-000091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70" name="Picture 5">
          <a:extLst>
            <a:ext uri="{FF2B5EF4-FFF2-40B4-BE49-F238E27FC236}">
              <a16:creationId xmlns:a16="http://schemas.microsoft.com/office/drawing/2014/main" id="{00000000-0008-0000-0200-000092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71" name="Picture 5">
          <a:extLst>
            <a:ext uri="{FF2B5EF4-FFF2-40B4-BE49-F238E27FC236}">
              <a16:creationId xmlns:a16="http://schemas.microsoft.com/office/drawing/2014/main" id="{00000000-0008-0000-0200-000093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72" name="Picture 5">
          <a:extLst>
            <a:ext uri="{FF2B5EF4-FFF2-40B4-BE49-F238E27FC236}">
              <a16:creationId xmlns:a16="http://schemas.microsoft.com/office/drawing/2014/main" id="{00000000-0008-0000-0200-000094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73" name="Picture 5">
          <a:extLst>
            <a:ext uri="{FF2B5EF4-FFF2-40B4-BE49-F238E27FC236}">
              <a16:creationId xmlns:a16="http://schemas.microsoft.com/office/drawing/2014/main" id="{00000000-0008-0000-0200-000095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74" name="Picture 5">
          <a:extLst>
            <a:ext uri="{FF2B5EF4-FFF2-40B4-BE49-F238E27FC236}">
              <a16:creationId xmlns:a16="http://schemas.microsoft.com/office/drawing/2014/main" id="{00000000-0008-0000-0200-000096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75" name="Picture 5">
          <a:extLst>
            <a:ext uri="{FF2B5EF4-FFF2-40B4-BE49-F238E27FC236}">
              <a16:creationId xmlns:a16="http://schemas.microsoft.com/office/drawing/2014/main" id="{00000000-0008-0000-0200-000097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76" name="Picture 5">
          <a:extLst>
            <a:ext uri="{FF2B5EF4-FFF2-40B4-BE49-F238E27FC236}">
              <a16:creationId xmlns:a16="http://schemas.microsoft.com/office/drawing/2014/main" id="{00000000-0008-0000-0200-000098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77" name="Picture 5">
          <a:extLst>
            <a:ext uri="{FF2B5EF4-FFF2-40B4-BE49-F238E27FC236}">
              <a16:creationId xmlns:a16="http://schemas.microsoft.com/office/drawing/2014/main" id="{00000000-0008-0000-0200-000099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78" name="Picture 5">
          <a:extLst>
            <a:ext uri="{FF2B5EF4-FFF2-40B4-BE49-F238E27FC236}">
              <a16:creationId xmlns:a16="http://schemas.microsoft.com/office/drawing/2014/main" id="{00000000-0008-0000-0200-00009A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79" name="Picture 5">
          <a:extLst>
            <a:ext uri="{FF2B5EF4-FFF2-40B4-BE49-F238E27FC236}">
              <a16:creationId xmlns:a16="http://schemas.microsoft.com/office/drawing/2014/main" id="{00000000-0008-0000-0200-00009B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80" name="Picture 5">
          <a:extLst>
            <a:ext uri="{FF2B5EF4-FFF2-40B4-BE49-F238E27FC236}">
              <a16:creationId xmlns:a16="http://schemas.microsoft.com/office/drawing/2014/main" id="{00000000-0008-0000-0200-00009C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81" name="Picture 5">
          <a:extLst>
            <a:ext uri="{FF2B5EF4-FFF2-40B4-BE49-F238E27FC236}">
              <a16:creationId xmlns:a16="http://schemas.microsoft.com/office/drawing/2014/main" id="{00000000-0008-0000-0200-00009D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82" name="Picture 5">
          <a:extLst>
            <a:ext uri="{FF2B5EF4-FFF2-40B4-BE49-F238E27FC236}">
              <a16:creationId xmlns:a16="http://schemas.microsoft.com/office/drawing/2014/main" id="{00000000-0008-0000-0200-00009E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83" name="Picture 5">
          <a:extLst>
            <a:ext uri="{FF2B5EF4-FFF2-40B4-BE49-F238E27FC236}">
              <a16:creationId xmlns:a16="http://schemas.microsoft.com/office/drawing/2014/main" id="{00000000-0008-0000-0200-00009F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84" name="Picture 5">
          <a:extLst>
            <a:ext uri="{FF2B5EF4-FFF2-40B4-BE49-F238E27FC236}">
              <a16:creationId xmlns:a16="http://schemas.microsoft.com/office/drawing/2014/main" id="{00000000-0008-0000-0200-0000A0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85" name="Picture 5">
          <a:extLst>
            <a:ext uri="{FF2B5EF4-FFF2-40B4-BE49-F238E27FC236}">
              <a16:creationId xmlns:a16="http://schemas.microsoft.com/office/drawing/2014/main" id="{00000000-0008-0000-0200-0000A1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86" name="Picture 5">
          <a:extLst>
            <a:ext uri="{FF2B5EF4-FFF2-40B4-BE49-F238E27FC236}">
              <a16:creationId xmlns:a16="http://schemas.microsoft.com/office/drawing/2014/main" id="{00000000-0008-0000-0200-0000A2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87" name="Picture 5">
          <a:extLst>
            <a:ext uri="{FF2B5EF4-FFF2-40B4-BE49-F238E27FC236}">
              <a16:creationId xmlns:a16="http://schemas.microsoft.com/office/drawing/2014/main" id="{00000000-0008-0000-0200-0000A3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88" name="Picture 5">
          <a:extLst>
            <a:ext uri="{FF2B5EF4-FFF2-40B4-BE49-F238E27FC236}">
              <a16:creationId xmlns:a16="http://schemas.microsoft.com/office/drawing/2014/main" id="{00000000-0008-0000-0200-0000A4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89" name="Picture 5">
          <a:extLst>
            <a:ext uri="{FF2B5EF4-FFF2-40B4-BE49-F238E27FC236}">
              <a16:creationId xmlns:a16="http://schemas.microsoft.com/office/drawing/2014/main" id="{00000000-0008-0000-0200-0000A5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90" name="Picture 5">
          <a:extLst>
            <a:ext uri="{FF2B5EF4-FFF2-40B4-BE49-F238E27FC236}">
              <a16:creationId xmlns:a16="http://schemas.microsoft.com/office/drawing/2014/main" id="{00000000-0008-0000-0200-0000A6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91" name="Picture 5">
          <a:extLst>
            <a:ext uri="{FF2B5EF4-FFF2-40B4-BE49-F238E27FC236}">
              <a16:creationId xmlns:a16="http://schemas.microsoft.com/office/drawing/2014/main" id="{00000000-0008-0000-0200-0000A7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92" name="Picture 5">
          <a:extLst>
            <a:ext uri="{FF2B5EF4-FFF2-40B4-BE49-F238E27FC236}">
              <a16:creationId xmlns:a16="http://schemas.microsoft.com/office/drawing/2014/main" id="{00000000-0008-0000-0200-0000A8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93" name="Picture 5">
          <a:extLst>
            <a:ext uri="{FF2B5EF4-FFF2-40B4-BE49-F238E27FC236}">
              <a16:creationId xmlns:a16="http://schemas.microsoft.com/office/drawing/2014/main" id="{00000000-0008-0000-0200-0000A9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94" name="Picture 5">
          <a:extLst>
            <a:ext uri="{FF2B5EF4-FFF2-40B4-BE49-F238E27FC236}">
              <a16:creationId xmlns:a16="http://schemas.microsoft.com/office/drawing/2014/main" id="{00000000-0008-0000-0200-0000AA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95" name="Picture 5">
          <a:extLst>
            <a:ext uri="{FF2B5EF4-FFF2-40B4-BE49-F238E27FC236}">
              <a16:creationId xmlns:a16="http://schemas.microsoft.com/office/drawing/2014/main" id="{00000000-0008-0000-0200-0000AB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96" name="Picture 5">
          <a:extLst>
            <a:ext uri="{FF2B5EF4-FFF2-40B4-BE49-F238E27FC236}">
              <a16:creationId xmlns:a16="http://schemas.microsoft.com/office/drawing/2014/main" id="{00000000-0008-0000-0200-0000AC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97" name="Picture 5">
          <a:extLst>
            <a:ext uri="{FF2B5EF4-FFF2-40B4-BE49-F238E27FC236}">
              <a16:creationId xmlns:a16="http://schemas.microsoft.com/office/drawing/2014/main" id="{00000000-0008-0000-0200-0000AD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98" name="Picture 5">
          <a:extLst>
            <a:ext uri="{FF2B5EF4-FFF2-40B4-BE49-F238E27FC236}">
              <a16:creationId xmlns:a16="http://schemas.microsoft.com/office/drawing/2014/main" id="{00000000-0008-0000-0200-0000AE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99" name="Picture 5">
          <a:extLst>
            <a:ext uri="{FF2B5EF4-FFF2-40B4-BE49-F238E27FC236}">
              <a16:creationId xmlns:a16="http://schemas.microsoft.com/office/drawing/2014/main" id="{00000000-0008-0000-0200-0000AF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00" name="Picture 5">
          <a:extLst>
            <a:ext uri="{FF2B5EF4-FFF2-40B4-BE49-F238E27FC236}">
              <a16:creationId xmlns:a16="http://schemas.microsoft.com/office/drawing/2014/main" id="{00000000-0008-0000-0200-0000B0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01" name="Picture 5">
          <a:extLst>
            <a:ext uri="{FF2B5EF4-FFF2-40B4-BE49-F238E27FC236}">
              <a16:creationId xmlns:a16="http://schemas.microsoft.com/office/drawing/2014/main" id="{00000000-0008-0000-0200-0000B1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02" name="Picture 5">
          <a:extLst>
            <a:ext uri="{FF2B5EF4-FFF2-40B4-BE49-F238E27FC236}">
              <a16:creationId xmlns:a16="http://schemas.microsoft.com/office/drawing/2014/main" id="{00000000-0008-0000-0200-0000B2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03" name="Picture 5">
          <a:extLst>
            <a:ext uri="{FF2B5EF4-FFF2-40B4-BE49-F238E27FC236}">
              <a16:creationId xmlns:a16="http://schemas.microsoft.com/office/drawing/2014/main" id="{00000000-0008-0000-0200-0000B3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04" name="Picture 5">
          <a:extLst>
            <a:ext uri="{FF2B5EF4-FFF2-40B4-BE49-F238E27FC236}">
              <a16:creationId xmlns:a16="http://schemas.microsoft.com/office/drawing/2014/main" id="{00000000-0008-0000-0200-0000B4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05" name="Picture 5">
          <a:extLst>
            <a:ext uri="{FF2B5EF4-FFF2-40B4-BE49-F238E27FC236}">
              <a16:creationId xmlns:a16="http://schemas.microsoft.com/office/drawing/2014/main" id="{00000000-0008-0000-0200-0000B5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06" name="Picture 5">
          <a:extLst>
            <a:ext uri="{FF2B5EF4-FFF2-40B4-BE49-F238E27FC236}">
              <a16:creationId xmlns:a16="http://schemas.microsoft.com/office/drawing/2014/main" id="{00000000-0008-0000-0200-0000B6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07" name="Picture 5">
          <a:extLst>
            <a:ext uri="{FF2B5EF4-FFF2-40B4-BE49-F238E27FC236}">
              <a16:creationId xmlns:a16="http://schemas.microsoft.com/office/drawing/2014/main" id="{00000000-0008-0000-0200-0000B7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08" name="Picture 5">
          <a:extLst>
            <a:ext uri="{FF2B5EF4-FFF2-40B4-BE49-F238E27FC236}">
              <a16:creationId xmlns:a16="http://schemas.microsoft.com/office/drawing/2014/main" id="{00000000-0008-0000-0200-0000B8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09" name="Picture 5">
          <a:extLst>
            <a:ext uri="{FF2B5EF4-FFF2-40B4-BE49-F238E27FC236}">
              <a16:creationId xmlns:a16="http://schemas.microsoft.com/office/drawing/2014/main" id="{00000000-0008-0000-0200-0000B9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10" name="Picture 5">
          <a:extLst>
            <a:ext uri="{FF2B5EF4-FFF2-40B4-BE49-F238E27FC236}">
              <a16:creationId xmlns:a16="http://schemas.microsoft.com/office/drawing/2014/main" id="{00000000-0008-0000-0200-0000BA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11" name="Picture 5">
          <a:extLst>
            <a:ext uri="{FF2B5EF4-FFF2-40B4-BE49-F238E27FC236}">
              <a16:creationId xmlns:a16="http://schemas.microsoft.com/office/drawing/2014/main" id="{00000000-0008-0000-0200-0000BB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12" name="Picture 5">
          <a:extLst>
            <a:ext uri="{FF2B5EF4-FFF2-40B4-BE49-F238E27FC236}">
              <a16:creationId xmlns:a16="http://schemas.microsoft.com/office/drawing/2014/main" id="{00000000-0008-0000-0200-0000BC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13" name="Picture 5">
          <a:extLst>
            <a:ext uri="{FF2B5EF4-FFF2-40B4-BE49-F238E27FC236}">
              <a16:creationId xmlns:a16="http://schemas.microsoft.com/office/drawing/2014/main" id="{00000000-0008-0000-0200-0000BD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14" name="Picture 5">
          <a:extLst>
            <a:ext uri="{FF2B5EF4-FFF2-40B4-BE49-F238E27FC236}">
              <a16:creationId xmlns:a16="http://schemas.microsoft.com/office/drawing/2014/main" id="{00000000-0008-0000-0200-0000BE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15" name="Picture 5">
          <a:extLst>
            <a:ext uri="{FF2B5EF4-FFF2-40B4-BE49-F238E27FC236}">
              <a16:creationId xmlns:a16="http://schemas.microsoft.com/office/drawing/2014/main" id="{00000000-0008-0000-0200-0000BF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16" name="Picture 5">
          <a:extLst>
            <a:ext uri="{FF2B5EF4-FFF2-40B4-BE49-F238E27FC236}">
              <a16:creationId xmlns:a16="http://schemas.microsoft.com/office/drawing/2014/main" id="{00000000-0008-0000-0200-0000C0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17" name="Picture 5">
          <a:extLst>
            <a:ext uri="{FF2B5EF4-FFF2-40B4-BE49-F238E27FC236}">
              <a16:creationId xmlns:a16="http://schemas.microsoft.com/office/drawing/2014/main" id="{00000000-0008-0000-0200-0000C1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18" name="Picture 5">
          <a:extLst>
            <a:ext uri="{FF2B5EF4-FFF2-40B4-BE49-F238E27FC236}">
              <a16:creationId xmlns:a16="http://schemas.microsoft.com/office/drawing/2014/main" id="{00000000-0008-0000-0200-0000C2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19" name="Picture 5">
          <a:extLst>
            <a:ext uri="{FF2B5EF4-FFF2-40B4-BE49-F238E27FC236}">
              <a16:creationId xmlns:a16="http://schemas.microsoft.com/office/drawing/2014/main" id="{00000000-0008-0000-0200-0000C3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20" name="Picture 5">
          <a:extLst>
            <a:ext uri="{FF2B5EF4-FFF2-40B4-BE49-F238E27FC236}">
              <a16:creationId xmlns:a16="http://schemas.microsoft.com/office/drawing/2014/main" id="{00000000-0008-0000-0200-0000C4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21" name="Picture 5">
          <a:extLst>
            <a:ext uri="{FF2B5EF4-FFF2-40B4-BE49-F238E27FC236}">
              <a16:creationId xmlns:a16="http://schemas.microsoft.com/office/drawing/2014/main" id="{00000000-0008-0000-0200-0000C5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22" name="Picture 5">
          <a:extLst>
            <a:ext uri="{FF2B5EF4-FFF2-40B4-BE49-F238E27FC236}">
              <a16:creationId xmlns:a16="http://schemas.microsoft.com/office/drawing/2014/main" id="{00000000-0008-0000-0200-0000C6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23" name="Picture 5">
          <a:extLst>
            <a:ext uri="{FF2B5EF4-FFF2-40B4-BE49-F238E27FC236}">
              <a16:creationId xmlns:a16="http://schemas.microsoft.com/office/drawing/2014/main" id="{00000000-0008-0000-0200-0000C7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24" name="Picture 5">
          <a:extLst>
            <a:ext uri="{FF2B5EF4-FFF2-40B4-BE49-F238E27FC236}">
              <a16:creationId xmlns:a16="http://schemas.microsoft.com/office/drawing/2014/main" id="{00000000-0008-0000-0200-0000C8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25" name="Picture 5">
          <a:extLst>
            <a:ext uri="{FF2B5EF4-FFF2-40B4-BE49-F238E27FC236}">
              <a16:creationId xmlns:a16="http://schemas.microsoft.com/office/drawing/2014/main" id="{00000000-0008-0000-0200-0000C9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26" name="Picture 5">
          <a:extLst>
            <a:ext uri="{FF2B5EF4-FFF2-40B4-BE49-F238E27FC236}">
              <a16:creationId xmlns:a16="http://schemas.microsoft.com/office/drawing/2014/main" id="{00000000-0008-0000-0200-0000CA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27" name="Picture 5">
          <a:extLst>
            <a:ext uri="{FF2B5EF4-FFF2-40B4-BE49-F238E27FC236}">
              <a16:creationId xmlns:a16="http://schemas.microsoft.com/office/drawing/2014/main" id="{00000000-0008-0000-0200-0000CB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28" name="Picture 5">
          <a:extLst>
            <a:ext uri="{FF2B5EF4-FFF2-40B4-BE49-F238E27FC236}">
              <a16:creationId xmlns:a16="http://schemas.microsoft.com/office/drawing/2014/main" id="{00000000-0008-0000-0200-0000CC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29" name="Picture 5">
          <a:extLst>
            <a:ext uri="{FF2B5EF4-FFF2-40B4-BE49-F238E27FC236}">
              <a16:creationId xmlns:a16="http://schemas.microsoft.com/office/drawing/2014/main" id="{00000000-0008-0000-0200-0000CD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30" name="Picture 5">
          <a:extLst>
            <a:ext uri="{FF2B5EF4-FFF2-40B4-BE49-F238E27FC236}">
              <a16:creationId xmlns:a16="http://schemas.microsoft.com/office/drawing/2014/main" id="{00000000-0008-0000-0200-0000CE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31" name="Picture 5">
          <a:extLst>
            <a:ext uri="{FF2B5EF4-FFF2-40B4-BE49-F238E27FC236}">
              <a16:creationId xmlns:a16="http://schemas.microsoft.com/office/drawing/2014/main" id="{00000000-0008-0000-0200-0000CF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32" name="Picture 5">
          <a:extLst>
            <a:ext uri="{FF2B5EF4-FFF2-40B4-BE49-F238E27FC236}">
              <a16:creationId xmlns:a16="http://schemas.microsoft.com/office/drawing/2014/main" id="{00000000-0008-0000-0200-0000D0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33" name="Picture 5">
          <a:extLst>
            <a:ext uri="{FF2B5EF4-FFF2-40B4-BE49-F238E27FC236}">
              <a16:creationId xmlns:a16="http://schemas.microsoft.com/office/drawing/2014/main" id="{00000000-0008-0000-0200-0000D1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34" name="Picture 5">
          <a:extLst>
            <a:ext uri="{FF2B5EF4-FFF2-40B4-BE49-F238E27FC236}">
              <a16:creationId xmlns:a16="http://schemas.microsoft.com/office/drawing/2014/main" id="{00000000-0008-0000-0200-0000D2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35" name="Picture 5">
          <a:extLst>
            <a:ext uri="{FF2B5EF4-FFF2-40B4-BE49-F238E27FC236}">
              <a16:creationId xmlns:a16="http://schemas.microsoft.com/office/drawing/2014/main" id="{00000000-0008-0000-0200-0000D3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36" name="Picture 5">
          <a:extLst>
            <a:ext uri="{FF2B5EF4-FFF2-40B4-BE49-F238E27FC236}">
              <a16:creationId xmlns:a16="http://schemas.microsoft.com/office/drawing/2014/main" id="{00000000-0008-0000-0200-0000D4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37" name="Picture 5">
          <a:extLst>
            <a:ext uri="{FF2B5EF4-FFF2-40B4-BE49-F238E27FC236}">
              <a16:creationId xmlns:a16="http://schemas.microsoft.com/office/drawing/2014/main" id="{00000000-0008-0000-0200-0000D5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38" name="Picture 5">
          <a:extLst>
            <a:ext uri="{FF2B5EF4-FFF2-40B4-BE49-F238E27FC236}">
              <a16:creationId xmlns:a16="http://schemas.microsoft.com/office/drawing/2014/main" id="{00000000-0008-0000-0200-0000D6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39" name="Picture 5">
          <a:extLst>
            <a:ext uri="{FF2B5EF4-FFF2-40B4-BE49-F238E27FC236}">
              <a16:creationId xmlns:a16="http://schemas.microsoft.com/office/drawing/2014/main" id="{00000000-0008-0000-0200-0000D7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40" name="Picture 5">
          <a:extLst>
            <a:ext uri="{FF2B5EF4-FFF2-40B4-BE49-F238E27FC236}">
              <a16:creationId xmlns:a16="http://schemas.microsoft.com/office/drawing/2014/main" id="{00000000-0008-0000-0200-0000D8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41" name="Picture 5">
          <a:extLst>
            <a:ext uri="{FF2B5EF4-FFF2-40B4-BE49-F238E27FC236}">
              <a16:creationId xmlns:a16="http://schemas.microsoft.com/office/drawing/2014/main" id="{00000000-0008-0000-0200-0000D9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42" name="Picture 5">
          <a:extLst>
            <a:ext uri="{FF2B5EF4-FFF2-40B4-BE49-F238E27FC236}">
              <a16:creationId xmlns:a16="http://schemas.microsoft.com/office/drawing/2014/main" id="{00000000-0008-0000-0200-0000DA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43" name="Picture 5">
          <a:extLst>
            <a:ext uri="{FF2B5EF4-FFF2-40B4-BE49-F238E27FC236}">
              <a16:creationId xmlns:a16="http://schemas.microsoft.com/office/drawing/2014/main" id="{00000000-0008-0000-0200-0000DB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44" name="Picture 5">
          <a:extLst>
            <a:ext uri="{FF2B5EF4-FFF2-40B4-BE49-F238E27FC236}">
              <a16:creationId xmlns:a16="http://schemas.microsoft.com/office/drawing/2014/main" id="{00000000-0008-0000-0200-0000DC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45" name="Picture 5">
          <a:extLst>
            <a:ext uri="{FF2B5EF4-FFF2-40B4-BE49-F238E27FC236}">
              <a16:creationId xmlns:a16="http://schemas.microsoft.com/office/drawing/2014/main" id="{00000000-0008-0000-0200-0000DD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46" name="Picture 5">
          <a:extLst>
            <a:ext uri="{FF2B5EF4-FFF2-40B4-BE49-F238E27FC236}">
              <a16:creationId xmlns:a16="http://schemas.microsoft.com/office/drawing/2014/main" id="{00000000-0008-0000-0200-0000DE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47" name="Picture 5">
          <a:extLst>
            <a:ext uri="{FF2B5EF4-FFF2-40B4-BE49-F238E27FC236}">
              <a16:creationId xmlns:a16="http://schemas.microsoft.com/office/drawing/2014/main" id="{00000000-0008-0000-0200-0000DF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48" name="Picture 5">
          <a:extLst>
            <a:ext uri="{FF2B5EF4-FFF2-40B4-BE49-F238E27FC236}">
              <a16:creationId xmlns:a16="http://schemas.microsoft.com/office/drawing/2014/main" id="{00000000-0008-0000-0200-0000E0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49" name="Picture 5">
          <a:extLst>
            <a:ext uri="{FF2B5EF4-FFF2-40B4-BE49-F238E27FC236}">
              <a16:creationId xmlns:a16="http://schemas.microsoft.com/office/drawing/2014/main" id="{00000000-0008-0000-0200-0000E1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50" name="Picture 5">
          <a:extLst>
            <a:ext uri="{FF2B5EF4-FFF2-40B4-BE49-F238E27FC236}">
              <a16:creationId xmlns:a16="http://schemas.microsoft.com/office/drawing/2014/main" id="{00000000-0008-0000-0200-0000E2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51" name="Picture 5">
          <a:extLst>
            <a:ext uri="{FF2B5EF4-FFF2-40B4-BE49-F238E27FC236}">
              <a16:creationId xmlns:a16="http://schemas.microsoft.com/office/drawing/2014/main" id="{00000000-0008-0000-0200-0000E3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52" name="Picture 5">
          <a:extLst>
            <a:ext uri="{FF2B5EF4-FFF2-40B4-BE49-F238E27FC236}">
              <a16:creationId xmlns:a16="http://schemas.microsoft.com/office/drawing/2014/main" id="{00000000-0008-0000-0200-0000E4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53" name="Picture 5">
          <a:extLst>
            <a:ext uri="{FF2B5EF4-FFF2-40B4-BE49-F238E27FC236}">
              <a16:creationId xmlns:a16="http://schemas.microsoft.com/office/drawing/2014/main" id="{00000000-0008-0000-0200-0000E5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54" name="Picture 5">
          <a:extLst>
            <a:ext uri="{FF2B5EF4-FFF2-40B4-BE49-F238E27FC236}">
              <a16:creationId xmlns:a16="http://schemas.microsoft.com/office/drawing/2014/main" id="{00000000-0008-0000-0200-0000E6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55" name="Picture 5">
          <a:extLst>
            <a:ext uri="{FF2B5EF4-FFF2-40B4-BE49-F238E27FC236}">
              <a16:creationId xmlns:a16="http://schemas.microsoft.com/office/drawing/2014/main" id="{00000000-0008-0000-0200-0000E7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56" name="Picture 5">
          <a:extLst>
            <a:ext uri="{FF2B5EF4-FFF2-40B4-BE49-F238E27FC236}">
              <a16:creationId xmlns:a16="http://schemas.microsoft.com/office/drawing/2014/main" id="{00000000-0008-0000-0200-0000E8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57" name="Picture 5">
          <a:extLst>
            <a:ext uri="{FF2B5EF4-FFF2-40B4-BE49-F238E27FC236}">
              <a16:creationId xmlns:a16="http://schemas.microsoft.com/office/drawing/2014/main" id="{00000000-0008-0000-0200-0000E9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58" name="Picture 5">
          <a:extLst>
            <a:ext uri="{FF2B5EF4-FFF2-40B4-BE49-F238E27FC236}">
              <a16:creationId xmlns:a16="http://schemas.microsoft.com/office/drawing/2014/main" id="{00000000-0008-0000-0200-0000EA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59" name="Picture 5">
          <a:extLst>
            <a:ext uri="{FF2B5EF4-FFF2-40B4-BE49-F238E27FC236}">
              <a16:creationId xmlns:a16="http://schemas.microsoft.com/office/drawing/2014/main" id="{00000000-0008-0000-0200-0000EB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60" name="Picture 5">
          <a:extLst>
            <a:ext uri="{FF2B5EF4-FFF2-40B4-BE49-F238E27FC236}">
              <a16:creationId xmlns:a16="http://schemas.microsoft.com/office/drawing/2014/main" id="{00000000-0008-0000-0200-0000EC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61" name="Picture 5">
          <a:extLst>
            <a:ext uri="{FF2B5EF4-FFF2-40B4-BE49-F238E27FC236}">
              <a16:creationId xmlns:a16="http://schemas.microsoft.com/office/drawing/2014/main" id="{00000000-0008-0000-0200-0000ED04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21981</xdr:colOff>
      <xdr:row>0</xdr:row>
      <xdr:rowOff>0</xdr:rowOff>
    </xdr:from>
    <xdr:to>
      <xdr:col>0</xdr:col>
      <xdr:colOff>2193681</xdr:colOff>
      <xdr:row>4</xdr:row>
      <xdr:rowOff>8450</xdr:rowOff>
    </xdr:to>
    <xdr:pic>
      <xdr:nvPicPr>
        <xdr:cNvPr id="2" name="Picture 5">
          <a:extLst>
            <a:ext uri="{FF2B5EF4-FFF2-40B4-BE49-F238E27FC236}">
              <a16:creationId xmlns:a16="http://schemas.microsoft.com/office/drawing/2014/main" id="{00000000-0008-0000-03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 name="Picture 5">
          <a:extLst>
            <a:ext uri="{FF2B5EF4-FFF2-40B4-BE49-F238E27FC236}">
              <a16:creationId xmlns:a16="http://schemas.microsoft.com/office/drawing/2014/main" id="{00000000-0008-0000-0300-00000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 name="Picture 5">
          <a:extLst>
            <a:ext uri="{FF2B5EF4-FFF2-40B4-BE49-F238E27FC236}">
              <a16:creationId xmlns:a16="http://schemas.microsoft.com/office/drawing/2014/main" id="{00000000-0008-0000-0300-00000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 name="Picture 5">
          <a:extLst>
            <a:ext uri="{FF2B5EF4-FFF2-40B4-BE49-F238E27FC236}">
              <a16:creationId xmlns:a16="http://schemas.microsoft.com/office/drawing/2014/main" id="{00000000-0008-0000-0300-00000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 name="Picture 5">
          <a:extLst>
            <a:ext uri="{FF2B5EF4-FFF2-40B4-BE49-F238E27FC236}">
              <a16:creationId xmlns:a16="http://schemas.microsoft.com/office/drawing/2014/main" id="{00000000-0008-0000-0300-00000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 name="Picture 5">
          <a:extLst>
            <a:ext uri="{FF2B5EF4-FFF2-40B4-BE49-F238E27FC236}">
              <a16:creationId xmlns:a16="http://schemas.microsoft.com/office/drawing/2014/main" id="{00000000-0008-0000-0300-00000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 name="Picture 5">
          <a:extLst>
            <a:ext uri="{FF2B5EF4-FFF2-40B4-BE49-F238E27FC236}">
              <a16:creationId xmlns:a16="http://schemas.microsoft.com/office/drawing/2014/main" id="{00000000-0008-0000-0300-00000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 name="Picture 5">
          <a:extLst>
            <a:ext uri="{FF2B5EF4-FFF2-40B4-BE49-F238E27FC236}">
              <a16:creationId xmlns:a16="http://schemas.microsoft.com/office/drawing/2014/main" id="{00000000-0008-0000-0300-00000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 name="Picture 5">
          <a:extLst>
            <a:ext uri="{FF2B5EF4-FFF2-40B4-BE49-F238E27FC236}">
              <a16:creationId xmlns:a16="http://schemas.microsoft.com/office/drawing/2014/main" id="{00000000-0008-0000-0300-00000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 name="Picture 5">
          <a:extLst>
            <a:ext uri="{FF2B5EF4-FFF2-40B4-BE49-F238E27FC236}">
              <a16:creationId xmlns:a16="http://schemas.microsoft.com/office/drawing/2014/main" id="{00000000-0008-0000-0300-00000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 name="Picture 5">
          <a:extLst>
            <a:ext uri="{FF2B5EF4-FFF2-40B4-BE49-F238E27FC236}">
              <a16:creationId xmlns:a16="http://schemas.microsoft.com/office/drawing/2014/main" id="{00000000-0008-0000-0300-00000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 name="Picture 5">
          <a:extLst>
            <a:ext uri="{FF2B5EF4-FFF2-40B4-BE49-F238E27FC236}">
              <a16:creationId xmlns:a16="http://schemas.microsoft.com/office/drawing/2014/main" id="{00000000-0008-0000-0300-00000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 name="Picture 5">
          <a:extLst>
            <a:ext uri="{FF2B5EF4-FFF2-40B4-BE49-F238E27FC236}">
              <a16:creationId xmlns:a16="http://schemas.microsoft.com/office/drawing/2014/main" id="{00000000-0008-0000-0300-00000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 name="Picture 5">
          <a:extLst>
            <a:ext uri="{FF2B5EF4-FFF2-40B4-BE49-F238E27FC236}">
              <a16:creationId xmlns:a16="http://schemas.microsoft.com/office/drawing/2014/main" id="{00000000-0008-0000-0300-00000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 name="Picture 5">
          <a:extLst>
            <a:ext uri="{FF2B5EF4-FFF2-40B4-BE49-F238E27FC236}">
              <a16:creationId xmlns:a16="http://schemas.microsoft.com/office/drawing/2014/main" id="{00000000-0008-0000-0300-00001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 name="Picture 5">
          <a:extLst>
            <a:ext uri="{FF2B5EF4-FFF2-40B4-BE49-F238E27FC236}">
              <a16:creationId xmlns:a16="http://schemas.microsoft.com/office/drawing/2014/main" id="{00000000-0008-0000-0300-00001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 name="Picture 5">
          <a:extLst>
            <a:ext uri="{FF2B5EF4-FFF2-40B4-BE49-F238E27FC236}">
              <a16:creationId xmlns:a16="http://schemas.microsoft.com/office/drawing/2014/main" id="{00000000-0008-0000-0300-00001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 name="Picture 5">
          <a:extLst>
            <a:ext uri="{FF2B5EF4-FFF2-40B4-BE49-F238E27FC236}">
              <a16:creationId xmlns:a16="http://schemas.microsoft.com/office/drawing/2014/main" id="{00000000-0008-0000-0300-00001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 name="Picture 5">
          <a:extLst>
            <a:ext uri="{FF2B5EF4-FFF2-40B4-BE49-F238E27FC236}">
              <a16:creationId xmlns:a16="http://schemas.microsoft.com/office/drawing/2014/main" id="{00000000-0008-0000-0300-00001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 name="Picture 5">
          <a:extLst>
            <a:ext uri="{FF2B5EF4-FFF2-40B4-BE49-F238E27FC236}">
              <a16:creationId xmlns:a16="http://schemas.microsoft.com/office/drawing/2014/main" id="{00000000-0008-0000-0300-00001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 name="Picture 5">
          <a:extLst>
            <a:ext uri="{FF2B5EF4-FFF2-40B4-BE49-F238E27FC236}">
              <a16:creationId xmlns:a16="http://schemas.microsoft.com/office/drawing/2014/main" id="{00000000-0008-0000-0300-00001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 name="Picture 5">
          <a:extLst>
            <a:ext uri="{FF2B5EF4-FFF2-40B4-BE49-F238E27FC236}">
              <a16:creationId xmlns:a16="http://schemas.microsoft.com/office/drawing/2014/main" id="{00000000-0008-0000-0300-00001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 name="Picture 5">
          <a:extLst>
            <a:ext uri="{FF2B5EF4-FFF2-40B4-BE49-F238E27FC236}">
              <a16:creationId xmlns:a16="http://schemas.microsoft.com/office/drawing/2014/main" id="{00000000-0008-0000-0300-00001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 name="Picture 5">
          <a:extLst>
            <a:ext uri="{FF2B5EF4-FFF2-40B4-BE49-F238E27FC236}">
              <a16:creationId xmlns:a16="http://schemas.microsoft.com/office/drawing/2014/main" id="{00000000-0008-0000-0300-00001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 name="Picture 5">
          <a:extLst>
            <a:ext uri="{FF2B5EF4-FFF2-40B4-BE49-F238E27FC236}">
              <a16:creationId xmlns:a16="http://schemas.microsoft.com/office/drawing/2014/main" id="{00000000-0008-0000-0300-00001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 name="Picture 5">
          <a:extLst>
            <a:ext uri="{FF2B5EF4-FFF2-40B4-BE49-F238E27FC236}">
              <a16:creationId xmlns:a16="http://schemas.microsoft.com/office/drawing/2014/main" id="{00000000-0008-0000-0300-00001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 name="Picture 5">
          <a:extLst>
            <a:ext uri="{FF2B5EF4-FFF2-40B4-BE49-F238E27FC236}">
              <a16:creationId xmlns:a16="http://schemas.microsoft.com/office/drawing/2014/main" id="{00000000-0008-0000-0300-00001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 name="Picture 5">
          <a:extLst>
            <a:ext uri="{FF2B5EF4-FFF2-40B4-BE49-F238E27FC236}">
              <a16:creationId xmlns:a16="http://schemas.microsoft.com/office/drawing/2014/main" id="{00000000-0008-0000-0300-00001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 name="Picture 5">
          <a:extLst>
            <a:ext uri="{FF2B5EF4-FFF2-40B4-BE49-F238E27FC236}">
              <a16:creationId xmlns:a16="http://schemas.microsoft.com/office/drawing/2014/main" id="{00000000-0008-0000-0300-00001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 name="Picture 5">
          <a:extLst>
            <a:ext uri="{FF2B5EF4-FFF2-40B4-BE49-F238E27FC236}">
              <a16:creationId xmlns:a16="http://schemas.microsoft.com/office/drawing/2014/main" id="{00000000-0008-0000-0300-00001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 name="Picture 5">
          <a:extLst>
            <a:ext uri="{FF2B5EF4-FFF2-40B4-BE49-F238E27FC236}">
              <a16:creationId xmlns:a16="http://schemas.microsoft.com/office/drawing/2014/main" id="{00000000-0008-0000-0300-00002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 name="Picture 5">
          <a:extLst>
            <a:ext uri="{FF2B5EF4-FFF2-40B4-BE49-F238E27FC236}">
              <a16:creationId xmlns:a16="http://schemas.microsoft.com/office/drawing/2014/main" id="{00000000-0008-0000-0300-00002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 name="Picture 5">
          <a:extLst>
            <a:ext uri="{FF2B5EF4-FFF2-40B4-BE49-F238E27FC236}">
              <a16:creationId xmlns:a16="http://schemas.microsoft.com/office/drawing/2014/main" id="{00000000-0008-0000-0300-00002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 name="Picture 5">
          <a:extLst>
            <a:ext uri="{FF2B5EF4-FFF2-40B4-BE49-F238E27FC236}">
              <a16:creationId xmlns:a16="http://schemas.microsoft.com/office/drawing/2014/main" id="{00000000-0008-0000-0300-00002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 name="Picture 5">
          <a:extLst>
            <a:ext uri="{FF2B5EF4-FFF2-40B4-BE49-F238E27FC236}">
              <a16:creationId xmlns:a16="http://schemas.microsoft.com/office/drawing/2014/main" id="{00000000-0008-0000-0300-00002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 name="Picture 5">
          <a:extLst>
            <a:ext uri="{FF2B5EF4-FFF2-40B4-BE49-F238E27FC236}">
              <a16:creationId xmlns:a16="http://schemas.microsoft.com/office/drawing/2014/main" id="{00000000-0008-0000-0300-00002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 name="Picture 5">
          <a:extLst>
            <a:ext uri="{FF2B5EF4-FFF2-40B4-BE49-F238E27FC236}">
              <a16:creationId xmlns:a16="http://schemas.microsoft.com/office/drawing/2014/main" id="{00000000-0008-0000-0300-00002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 name="Picture 5">
          <a:extLst>
            <a:ext uri="{FF2B5EF4-FFF2-40B4-BE49-F238E27FC236}">
              <a16:creationId xmlns:a16="http://schemas.microsoft.com/office/drawing/2014/main" id="{00000000-0008-0000-0300-00002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 name="Picture 5">
          <a:extLst>
            <a:ext uri="{FF2B5EF4-FFF2-40B4-BE49-F238E27FC236}">
              <a16:creationId xmlns:a16="http://schemas.microsoft.com/office/drawing/2014/main" id="{00000000-0008-0000-0300-00002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 name="Picture 5">
          <a:extLst>
            <a:ext uri="{FF2B5EF4-FFF2-40B4-BE49-F238E27FC236}">
              <a16:creationId xmlns:a16="http://schemas.microsoft.com/office/drawing/2014/main" id="{00000000-0008-0000-0300-00002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 name="Picture 5">
          <a:extLst>
            <a:ext uri="{FF2B5EF4-FFF2-40B4-BE49-F238E27FC236}">
              <a16:creationId xmlns:a16="http://schemas.microsoft.com/office/drawing/2014/main" id="{00000000-0008-0000-0300-00002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 name="Picture 5">
          <a:extLst>
            <a:ext uri="{FF2B5EF4-FFF2-40B4-BE49-F238E27FC236}">
              <a16:creationId xmlns:a16="http://schemas.microsoft.com/office/drawing/2014/main" id="{00000000-0008-0000-0300-00002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 name="Picture 5">
          <a:extLst>
            <a:ext uri="{FF2B5EF4-FFF2-40B4-BE49-F238E27FC236}">
              <a16:creationId xmlns:a16="http://schemas.microsoft.com/office/drawing/2014/main" id="{00000000-0008-0000-0300-00002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 name="Picture 5">
          <a:extLst>
            <a:ext uri="{FF2B5EF4-FFF2-40B4-BE49-F238E27FC236}">
              <a16:creationId xmlns:a16="http://schemas.microsoft.com/office/drawing/2014/main" id="{00000000-0008-0000-0300-00002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 name="Picture 5">
          <a:extLst>
            <a:ext uri="{FF2B5EF4-FFF2-40B4-BE49-F238E27FC236}">
              <a16:creationId xmlns:a16="http://schemas.microsoft.com/office/drawing/2014/main" id="{00000000-0008-0000-0300-00002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 name="Picture 5">
          <a:extLst>
            <a:ext uri="{FF2B5EF4-FFF2-40B4-BE49-F238E27FC236}">
              <a16:creationId xmlns:a16="http://schemas.microsoft.com/office/drawing/2014/main" id="{00000000-0008-0000-0300-00002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 name="Picture 5">
          <a:extLst>
            <a:ext uri="{FF2B5EF4-FFF2-40B4-BE49-F238E27FC236}">
              <a16:creationId xmlns:a16="http://schemas.microsoft.com/office/drawing/2014/main" id="{00000000-0008-0000-0300-00003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 name="Picture 5">
          <a:extLst>
            <a:ext uri="{FF2B5EF4-FFF2-40B4-BE49-F238E27FC236}">
              <a16:creationId xmlns:a16="http://schemas.microsoft.com/office/drawing/2014/main" id="{00000000-0008-0000-0300-00003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 name="Picture 5">
          <a:extLst>
            <a:ext uri="{FF2B5EF4-FFF2-40B4-BE49-F238E27FC236}">
              <a16:creationId xmlns:a16="http://schemas.microsoft.com/office/drawing/2014/main" id="{00000000-0008-0000-0300-00003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 name="Picture 5">
          <a:extLst>
            <a:ext uri="{FF2B5EF4-FFF2-40B4-BE49-F238E27FC236}">
              <a16:creationId xmlns:a16="http://schemas.microsoft.com/office/drawing/2014/main" id="{00000000-0008-0000-0300-00003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 name="Picture 5">
          <a:extLst>
            <a:ext uri="{FF2B5EF4-FFF2-40B4-BE49-F238E27FC236}">
              <a16:creationId xmlns:a16="http://schemas.microsoft.com/office/drawing/2014/main" id="{00000000-0008-0000-0300-00003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 name="Picture 5">
          <a:extLst>
            <a:ext uri="{FF2B5EF4-FFF2-40B4-BE49-F238E27FC236}">
              <a16:creationId xmlns:a16="http://schemas.microsoft.com/office/drawing/2014/main" id="{00000000-0008-0000-0300-00003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 name="Picture 5">
          <a:extLst>
            <a:ext uri="{FF2B5EF4-FFF2-40B4-BE49-F238E27FC236}">
              <a16:creationId xmlns:a16="http://schemas.microsoft.com/office/drawing/2014/main" id="{00000000-0008-0000-0300-00003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 name="Picture 5">
          <a:extLst>
            <a:ext uri="{FF2B5EF4-FFF2-40B4-BE49-F238E27FC236}">
              <a16:creationId xmlns:a16="http://schemas.microsoft.com/office/drawing/2014/main" id="{00000000-0008-0000-0300-00003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 name="Picture 5">
          <a:extLst>
            <a:ext uri="{FF2B5EF4-FFF2-40B4-BE49-F238E27FC236}">
              <a16:creationId xmlns:a16="http://schemas.microsoft.com/office/drawing/2014/main" id="{00000000-0008-0000-0300-00003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 name="Picture 5">
          <a:extLst>
            <a:ext uri="{FF2B5EF4-FFF2-40B4-BE49-F238E27FC236}">
              <a16:creationId xmlns:a16="http://schemas.microsoft.com/office/drawing/2014/main" id="{00000000-0008-0000-0300-00003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 name="Picture 5">
          <a:extLst>
            <a:ext uri="{FF2B5EF4-FFF2-40B4-BE49-F238E27FC236}">
              <a16:creationId xmlns:a16="http://schemas.microsoft.com/office/drawing/2014/main" id="{00000000-0008-0000-0300-00003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 name="Picture 5">
          <a:extLst>
            <a:ext uri="{FF2B5EF4-FFF2-40B4-BE49-F238E27FC236}">
              <a16:creationId xmlns:a16="http://schemas.microsoft.com/office/drawing/2014/main" id="{00000000-0008-0000-0300-00003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 name="Picture 5">
          <a:extLst>
            <a:ext uri="{FF2B5EF4-FFF2-40B4-BE49-F238E27FC236}">
              <a16:creationId xmlns:a16="http://schemas.microsoft.com/office/drawing/2014/main" id="{00000000-0008-0000-0300-00003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 name="Picture 5">
          <a:extLst>
            <a:ext uri="{FF2B5EF4-FFF2-40B4-BE49-F238E27FC236}">
              <a16:creationId xmlns:a16="http://schemas.microsoft.com/office/drawing/2014/main" id="{00000000-0008-0000-0300-00003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 name="Picture 5">
          <a:extLst>
            <a:ext uri="{FF2B5EF4-FFF2-40B4-BE49-F238E27FC236}">
              <a16:creationId xmlns:a16="http://schemas.microsoft.com/office/drawing/2014/main" id="{00000000-0008-0000-0300-00003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 name="Picture 5">
          <a:extLst>
            <a:ext uri="{FF2B5EF4-FFF2-40B4-BE49-F238E27FC236}">
              <a16:creationId xmlns:a16="http://schemas.microsoft.com/office/drawing/2014/main" id="{00000000-0008-0000-0300-00003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 name="Picture 5">
          <a:extLst>
            <a:ext uri="{FF2B5EF4-FFF2-40B4-BE49-F238E27FC236}">
              <a16:creationId xmlns:a16="http://schemas.microsoft.com/office/drawing/2014/main" id="{00000000-0008-0000-0300-00004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 name="Picture 5">
          <a:extLst>
            <a:ext uri="{FF2B5EF4-FFF2-40B4-BE49-F238E27FC236}">
              <a16:creationId xmlns:a16="http://schemas.microsoft.com/office/drawing/2014/main" id="{00000000-0008-0000-0300-00004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 name="Picture 5">
          <a:extLst>
            <a:ext uri="{FF2B5EF4-FFF2-40B4-BE49-F238E27FC236}">
              <a16:creationId xmlns:a16="http://schemas.microsoft.com/office/drawing/2014/main" id="{00000000-0008-0000-0300-00004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 name="Picture 5">
          <a:extLst>
            <a:ext uri="{FF2B5EF4-FFF2-40B4-BE49-F238E27FC236}">
              <a16:creationId xmlns:a16="http://schemas.microsoft.com/office/drawing/2014/main" id="{00000000-0008-0000-0300-00004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 name="Picture 5">
          <a:extLst>
            <a:ext uri="{FF2B5EF4-FFF2-40B4-BE49-F238E27FC236}">
              <a16:creationId xmlns:a16="http://schemas.microsoft.com/office/drawing/2014/main" id="{00000000-0008-0000-0300-00004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 name="Picture 5">
          <a:extLst>
            <a:ext uri="{FF2B5EF4-FFF2-40B4-BE49-F238E27FC236}">
              <a16:creationId xmlns:a16="http://schemas.microsoft.com/office/drawing/2014/main" id="{00000000-0008-0000-0300-00004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 name="Picture 5">
          <a:extLst>
            <a:ext uri="{FF2B5EF4-FFF2-40B4-BE49-F238E27FC236}">
              <a16:creationId xmlns:a16="http://schemas.microsoft.com/office/drawing/2014/main" id="{00000000-0008-0000-0300-00004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 name="Picture 5">
          <a:extLst>
            <a:ext uri="{FF2B5EF4-FFF2-40B4-BE49-F238E27FC236}">
              <a16:creationId xmlns:a16="http://schemas.microsoft.com/office/drawing/2014/main" id="{00000000-0008-0000-0300-00004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 name="Picture 5">
          <a:extLst>
            <a:ext uri="{FF2B5EF4-FFF2-40B4-BE49-F238E27FC236}">
              <a16:creationId xmlns:a16="http://schemas.microsoft.com/office/drawing/2014/main" id="{00000000-0008-0000-0300-00004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 name="Picture 5">
          <a:extLst>
            <a:ext uri="{FF2B5EF4-FFF2-40B4-BE49-F238E27FC236}">
              <a16:creationId xmlns:a16="http://schemas.microsoft.com/office/drawing/2014/main" id="{00000000-0008-0000-0300-00004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 name="Picture 5">
          <a:extLst>
            <a:ext uri="{FF2B5EF4-FFF2-40B4-BE49-F238E27FC236}">
              <a16:creationId xmlns:a16="http://schemas.microsoft.com/office/drawing/2014/main" id="{00000000-0008-0000-0300-00004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 name="Picture 5">
          <a:extLst>
            <a:ext uri="{FF2B5EF4-FFF2-40B4-BE49-F238E27FC236}">
              <a16:creationId xmlns:a16="http://schemas.microsoft.com/office/drawing/2014/main" id="{00000000-0008-0000-0300-00004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 name="Picture 5">
          <a:extLst>
            <a:ext uri="{FF2B5EF4-FFF2-40B4-BE49-F238E27FC236}">
              <a16:creationId xmlns:a16="http://schemas.microsoft.com/office/drawing/2014/main" id="{00000000-0008-0000-0300-00004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 name="Picture 5">
          <a:extLst>
            <a:ext uri="{FF2B5EF4-FFF2-40B4-BE49-F238E27FC236}">
              <a16:creationId xmlns:a16="http://schemas.microsoft.com/office/drawing/2014/main" id="{00000000-0008-0000-0300-00004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 name="Picture 5">
          <a:extLst>
            <a:ext uri="{FF2B5EF4-FFF2-40B4-BE49-F238E27FC236}">
              <a16:creationId xmlns:a16="http://schemas.microsoft.com/office/drawing/2014/main" id="{00000000-0008-0000-0300-00004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 name="Picture 5">
          <a:extLst>
            <a:ext uri="{FF2B5EF4-FFF2-40B4-BE49-F238E27FC236}">
              <a16:creationId xmlns:a16="http://schemas.microsoft.com/office/drawing/2014/main" id="{00000000-0008-0000-0300-00004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 name="Picture 5">
          <a:extLst>
            <a:ext uri="{FF2B5EF4-FFF2-40B4-BE49-F238E27FC236}">
              <a16:creationId xmlns:a16="http://schemas.microsoft.com/office/drawing/2014/main" id="{00000000-0008-0000-0300-00005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 name="Picture 5">
          <a:extLst>
            <a:ext uri="{FF2B5EF4-FFF2-40B4-BE49-F238E27FC236}">
              <a16:creationId xmlns:a16="http://schemas.microsoft.com/office/drawing/2014/main" id="{00000000-0008-0000-0300-00005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 name="Picture 5">
          <a:extLst>
            <a:ext uri="{FF2B5EF4-FFF2-40B4-BE49-F238E27FC236}">
              <a16:creationId xmlns:a16="http://schemas.microsoft.com/office/drawing/2014/main" id="{00000000-0008-0000-0300-00005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 name="Picture 5">
          <a:extLst>
            <a:ext uri="{FF2B5EF4-FFF2-40B4-BE49-F238E27FC236}">
              <a16:creationId xmlns:a16="http://schemas.microsoft.com/office/drawing/2014/main" id="{00000000-0008-0000-0300-00005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4" name="Picture 5">
          <a:extLst>
            <a:ext uri="{FF2B5EF4-FFF2-40B4-BE49-F238E27FC236}">
              <a16:creationId xmlns:a16="http://schemas.microsoft.com/office/drawing/2014/main" id="{00000000-0008-0000-0300-00005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5" name="Picture 5">
          <a:extLst>
            <a:ext uri="{FF2B5EF4-FFF2-40B4-BE49-F238E27FC236}">
              <a16:creationId xmlns:a16="http://schemas.microsoft.com/office/drawing/2014/main" id="{00000000-0008-0000-0300-00005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6" name="Picture 5">
          <a:extLst>
            <a:ext uri="{FF2B5EF4-FFF2-40B4-BE49-F238E27FC236}">
              <a16:creationId xmlns:a16="http://schemas.microsoft.com/office/drawing/2014/main" id="{00000000-0008-0000-0300-00005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7" name="Picture 5">
          <a:extLst>
            <a:ext uri="{FF2B5EF4-FFF2-40B4-BE49-F238E27FC236}">
              <a16:creationId xmlns:a16="http://schemas.microsoft.com/office/drawing/2014/main" id="{00000000-0008-0000-0300-00005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8" name="Picture 5">
          <a:extLst>
            <a:ext uri="{FF2B5EF4-FFF2-40B4-BE49-F238E27FC236}">
              <a16:creationId xmlns:a16="http://schemas.microsoft.com/office/drawing/2014/main" id="{00000000-0008-0000-0300-00005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9" name="Picture 5">
          <a:extLst>
            <a:ext uri="{FF2B5EF4-FFF2-40B4-BE49-F238E27FC236}">
              <a16:creationId xmlns:a16="http://schemas.microsoft.com/office/drawing/2014/main" id="{00000000-0008-0000-0300-00005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0" name="Picture 5">
          <a:extLst>
            <a:ext uri="{FF2B5EF4-FFF2-40B4-BE49-F238E27FC236}">
              <a16:creationId xmlns:a16="http://schemas.microsoft.com/office/drawing/2014/main" id="{00000000-0008-0000-0300-00005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1" name="Picture 5">
          <a:extLst>
            <a:ext uri="{FF2B5EF4-FFF2-40B4-BE49-F238E27FC236}">
              <a16:creationId xmlns:a16="http://schemas.microsoft.com/office/drawing/2014/main" id="{00000000-0008-0000-0300-00005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2" name="Picture 5">
          <a:extLst>
            <a:ext uri="{FF2B5EF4-FFF2-40B4-BE49-F238E27FC236}">
              <a16:creationId xmlns:a16="http://schemas.microsoft.com/office/drawing/2014/main" id="{00000000-0008-0000-0300-00005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3" name="Picture 5">
          <a:extLst>
            <a:ext uri="{FF2B5EF4-FFF2-40B4-BE49-F238E27FC236}">
              <a16:creationId xmlns:a16="http://schemas.microsoft.com/office/drawing/2014/main" id="{00000000-0008-0000-0300-00005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4" name="Picture 5">
          <a:extLst>
            <a:ext uri="{FF2B5EF4-FFF2-40B4-BE49-F238E27FC236}">
              <a16:creationId xmlns:a16="http://schemas.microsoft.com/office/drawing/2014/main" id="{00000000-0008-0000-0300-00005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5" name="Picture 5">
          <a:extLst>
            <a:ext uri="{FF2B5EF4-FFF2-40B4-BE49-F238E27FC236}">
              <a16:creationId xmlns:a16="http://schemas.microsoft.com/office/drawing/2014/main" id="{00000000-0008-0000-0300-00005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6" name="Picture 5">
          <a:extLst>
            <a:ext uri="{FF2B5EF4-FFF2-40B4-BE49-F238E27FC236}">
              <a16:creationId xmlns:a16="http://schemas.microsoft.com/office/drawing/2014/main" id="{00000000-0008-0000-0300-00006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7" name="Picture 5">
          <a:extLst>
            <a:ext uri="{FF2B5EF4-FFF2-40B4-BE49-F238E27FC236}">
              <a16:creationId xmlns:a16="http://schemas.microsoft.com/office/drawing/2014/main" id="{00000000-0008-0000-0300-00006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8" name="Picture 5">
          <a:extLst>
            <a:ext uri="{FF2B5EF4-FFF2-40B4-BE49-F238E27FC236}">
              <a16:creationId xmlns:a16="http://schemas.microsoft.com/office/drawing/2014/main" id="{00000000-0008-0000-0300-00006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9" name="Picture 5">
          <a:extLst>
            <a:ext uri="{FF2B5EF4-FFF2-40B4-BE49-F238E27FC236}">
              <a16:creationId xmlns:a16="http://schemas.microsoft.com/office/drawing/2014/main" id="{00000000-0008-0000-0300-00006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0" name="Picture 5">
          <a:extLst>
            <a:ext uri="{FF2B5EF4-FFF2-40B4-BE49-F238E27FC236}">
              <a16:creationId xmlns:a16="http://schemas.microsoft.com/office/drawing/2014/main" id="{00000000-0008-0000-0300-00006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1" name="Picture 5">
          <a:extLst>
            <a:ext uri="{FF2B5EF4-FFF2-40B4-BE49-F238E27FC236}">
              <a16:creationId xmlns:a16="http://schemas.microsoft.com/office/drawing/2014/main" id="{00000000-0008-0000-0300-00006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2" name="Picture 5">
          <a:extLst>
            <a:ext uri="{FF2B5EF4-FFF2-40B4-BE49-F238E27FC236}">
              <a16:creationId xmlns:a16="http://schemas.microsoft.com/office/drawing/2014/main" id="{00000000-0008-0000-0300-00006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3" name="Picture 5">
          <a:extLst>
            <a:ext uri="{FF2B5EF4-FFF2-40B4-BE49-F238E27FC236}">
              <a16:creationId xmlns:a16="http://schemas.microsoft.com/office/drawing/2014/main" id="{00000000-0008-0000-0300-00006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4" name="Picture 5">
          <a:extLst>
            <a:ext uri="{FF2B5EF4-FFF2-40B4-BE49-F238E27FC236}">
              <a16:creationId xmlns:a16="http://schemas.microsoft.com/office/drawing/2014/main" id="{00000000-0008-0000-0300-00006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5" name="Picture 5">
          <a:extLst>
            <a:ext uri="{FF2B5EF4-FFF2-40B4-BE49-F238E27FC236}">
              <a16:creationId xmlns:a16="http://schemas.microsoft.com/office/drawing/2014/main" id="{00000000-0008-0000-0300-00006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6" name="Picture 5">
          <a:extLst>
            <a:ext uri="{FF2B5EF4-FFF2-40B4-BE49-F238E27FC236}">
              <a16:creationId xmlns:a16="http://schemas.microsoft.com/office/drawing/2014/main" id="{00000000-0008-0000-0300-00006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7" name="Picture 5">
          <a:extLst>
            <a:ext uri="{FF2B5EF4-FFF2-40B4-BE49-F238E27FC236}">
              <a16:creationId xmlns:a16="http://schemas.microsoft.com/office/drawing/2014/main" id="{00000000-0008-0000-0300-00006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8" name="Picture 5">
          <a:extLst>
            <a:ext uri="{FF2B5EF4-FFF2-40B4-BE49-F238E27FC236}">
              <a16:creationId xmlns:a16="http://schemas.microsoft.com/office/drawing/2014/main" id="{00000000-0008-0000-0300-00006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9" name="Picture 5">
          <a:extLst>
            <a:ext uri="{FF2B5EF4-FFF2-40B4-BE49-F238E27FC236}">
              <a16:creationId xmlns:a16="http://schemas.microsoft.com/office/drawing/2014/main" id="{00000000-0008-0000-0300-00006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0" name="Picture 5">
          <a:extLst>
            <a:ext uri="{FF2B5EF4-FFF2-40B4-BE49-F238E27FC236}">
              <a16:creationId xmlns:a16="http://schemas.microsoft.com/office/drawing/2014/main" id="{00000000-0008-0000-0300-00006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1" name="Picture 5">
          <a:extLst>
            <a:ext uri="{FF2B5EF4-FFF2-40B4-BE49-F238E27FC236}">
              <a16:creationId xmlns:a16="http://schemas.microsoft.com/office/drawing/2014/main" id="{00000000-0008-0000-0300-00006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2" name="Picture 5">
          <a:extLst>
            <a:ext uri="{FF2B5EF4-FFF2-40B4-BE49-F238E27FC236}">
              <a16:creationId xmlns:a16="http://schemas.microsoft.com/office/drawing/2014/main" id="{00000000-0008-0000-0300-00007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3" name="Picture 5">
          <a:extLst>
            <a:ext uri="{FF2B5EF4-FFF2-40B4-BE49-F238E27FC236}">
              <a16:creationId xmlns:a16="http://schemas.microsoft.com/office/drawing/2014/main" id="{00000000-0008-0000-0300-00007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4" name="Picture 5">
          <a:extLst>
            <a:ext uri="{FF2B5EF4-FFF2-40B4-BE49-F238E27FC236}">
              <a16:creationId xmlns:a16="http://schemas.microsoft.com/office/drawing/2014/main" id="{00000000-0008-0000-0300-00007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5" name="Picture 5">
          <a:extLst>
            <a:ext uri="{FF2B5EF4-FFF2-40B4-BE49-F238E27FC236}">
              <a16:creationId xmlns:a16="http://schemas.microsoft.com/office/drawing/2014/main" id="{00000000-0008-0000-0300-00007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6" name="Picture 5">
          <a:extLst>
            <a:ext uri="{FF2B5EF4-FFF2-40B4-BE49-F238E27FC236}">
              <a16:creationId xmlns:a16="http://schemas.microsoft.com/office/drawing/2014/main" id="{00000000-0008-0000-0300-00007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7" name="Picture 5">
          <a:extLst>
            <a:ext uri="{FF2B5EF4-FFF2-40B4-BE49-F238E27FC236}">
              <a16:creationId xmlns:a16="http://schemas.microsoft.com/office/drawing/2014/main" id="{00000000-0008-0000-0300-00007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8" name="Picture 5">
          <a:extLst>
            <a:ext uri="{FF2B5EF4-FFF2-40B4-BE49-F238E27FC236}">
              <a16:creationId xmlns:a16="http://schemas.microsoft.com/office/drawing/2014/main" id="{00000000-0008-0000-0300-00007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9" name="Picture 5">
          <a:extLst>
            <a:ext uri="{FF2B5EF4-FFF2-40B4-BE49-F238E27FC236}">
              <a16:creationId xmlns:a16="http://schemas.microsoft.com/office/drawing/2014/main" id="{00000000-0008-0000-0300-00007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0" name="Picture 5">
          <a:extLst>
            <a:ext uri="{FF2B5EF4-FFF2-40B4-BE49-F238E27FC236}">
              <a16:creationId xmlns:a16="http://schemas.microsoft.com/office/drawing/2014/main" id="{00000000-0008-0000-0300-00007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1" name="Picture 5">
          <a:extLst>
            <a:ext uri="{FF2B5EF4-FFF2-40B4-BE49-F238E27FC236}">
              <a16:creationId xmlns:a16="http://schemas.microsoft.com/office/drawing/2014/main" id="{00000000-0008-0000-0300-00007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2" name="Picture 5">
          <a:extLst>
            <a:ext uri="{FF2B5EF4-FFF2-40B4-BE49-F238E27FC236}">
              <a16:creationId xmlns:a16="http://schemas.microsoft.com/office/drawing/2014/main" id="{00000000-0008-0000-0300-00007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3" name="Picture 5">
          <a:extLst>
            <a:ext uri="{FF2B5EF4-FFF2-40B4-BE49-F238E27FC236}">
              <a16:creationId xmlns:a16="http://schemas.microsoft.com/office/drawing/2014/main" id="{00000000-0008-0000-0300-00007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4" name="Picture 5">
          <a:extLst>
            <a:ext uri="{FF2B5EF4-FFF2-40B4-BE49-F238E27FC236}">
              <a16:creationId xmlns:a16="http://schemas.microsoft.com/office/drawing/2014/main" id="{00000000-0008-0000-0300-00007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5" name="Picture 5">
          <a:extLst>
            <a:ext uri="{FF2B5EF4-FFF2-40B4-BE49-F238E27FC236}">
              <a16:creationId xmlns:a16="http://schemas.microsoft.com/office/drawing/2014/main" id="{00000000-0008-0000-0300-00007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6" name="Picture 5">
          <a:extLst>
            <a:ext uri="{FF2B5EF4-FFF2-40B4-BE49-F238E27FC236}">
              <a16:creationId xmlns:a16="http://schemas.microsoft.com/office/drawing/2014/main" id="{00000000-0008-0000-0300-00007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7" name="Picture 5">
          <a:extLst>
            <a:ext uri="{FF2B5EF4-FFF2-40B4-BE49-F238E27FC236}">
              <a16:creationId xmlns:a16="http://schemas.microsoft.com/office/drawing/2014/main" id="{00000000-0008-0000-0300-00007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8" name="Picture 5">
          <a:extLst>
            <a:ext uri="{FF2B5EF4-FFF2-40B4-BE49-F238E27FC236}">
              <a16:creationId xmlns:a16="http://schemas.microsoft.com/office/drawing/2014/main" id="{00000000-0008-0000-0300-00008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9" name="Picture 5">
          <a:extLst>
            <a:ext uri="{FF2B5EF4-FFF2-40B4-BE49-F238E27FC236}">
              <a16:creationId xmlns:a16="http://schemas.microsoft.com/office/drawing/2014/main" id="{00000000-0008-0000-0300-00008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0" name="Picture 5">
          <a:extLst>
            <a:ext uri="{FF2B5EF4-FFF2-40B4-BE49-F238E27FC236}">
              <a16:creationId xmlns:a16="http://schemas.microsoft.com/office/drawing/2014/main" id="{00000000-0008-0000-0300-00008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1" name="Picture 5">
          <a:extLst>
            <a:ext uri="{FF2B5EF4-FFF2-40B4-BE49-F238E27FC236}">
              <a16:creationId xmlns:a16="http://schemas.microsoft.com/office/drawing/2014/main" id="{00000000-0008-0000-0300-00008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2" name="Picture 5">
          <a:extLst>
            <a:ext uri="{FF2B5EF4-FFF2-40B4-BE49-F238E27FC236}">
              <a16:creationId xmlns:a16="http://schemas.microsoft.com/office/drawing/2014/main" id="{00000000-0008-0000-0300-00008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3" name="Picture 5">
          <a:extLst>
            <a:ext uri="{FF2B5EF4-FFF2-40B4-BE49-F238E27FC236}">
              <a16:creationId xmlns:a16="http://schemas.microsoft.com/office/drawing/2014/main" id="{00000000-0008-0000-0300-00008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4" name="Picture 5">
          <a:extLst>
            <a:ext uri="{FF2B5EF4-FFF2-40B4-BE49-F238E27FC236}">
              <a16:creationId xmlns:a16="http://schemas.microsoft.com/office/drawing/2014/main" id="{00000000-0008-0000-0300-00008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5" name="Picture 5">
          <a:extLst>
            <a:ext uri="{FF2B5EF4-FFF2-40B4-BE49-F238E27FC236}">
              <a16:creationId xmlns:a16="http://schemas.microsoft.com/office/drawing/2014/main" id="{00000000-0008-0000-0300-00008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6" name="Picture 5">
          <a:extLst>
            <a:ext uri="{FF2B5EF4-FFF2-40B4-BE49-F238E27FC236}">
              <a16:creationId xmlns:a16="http://schemas.microsoft.com/office/drawing/2014/main" id="{00000000-0008-0000-0300-00008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7" name="Picture 5">
          <a:extLst>
            <a:ext uri="{FF2B5EF4-FFF2-40B4-BE49-F238E27FC236}">
              <a16:creationId xmlns:a16="http://schemas.microsoft.com/office/drawing/2014/main" id="{00000000-0008-0000-0300-00008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8" name="Picture 5">
          <a:extLst>
            <a:ext uri="{FF2B5EF4-FFF2-40B4-BE49-F238E27FC236}">
              <a16:creationId xmlns:a16="http://schemas.microsoft.com/office/drawing/2014/main" id="{00000000-0008-0000-0300-00008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9" name="Picture 5">
          <a:extLst>
            <a:ext uri="{FF2B5EF4-FFF2-40B4-BE49-F238E27FC236}">
              <a16:creationId xmlns:a16="http://schemas.microsoft.com/office/drawing/2014/main" id="{00000000-0008-0000-0300-00008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0" name="Picture 5">
          <a:extLst>
            <a:ext uri="{FF2B5EF4-FFF2-40B4-BE49-F238E27FC236}">
              <a16:creationId xmlns:a16="http://schemas.microsoft.com/office/drawing/2014/main" id="{00000000-0008-0000-0300-00008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1" name="Picture 5">
          <a:extLst>
            <a:ext uri="{FF2B5EF4-FFF2-40B4-BE49-F238E27FC236}">
              <a16:creationId xmlns:a16="http://schemas.microsoft.com/office/drawing/2014/main" id="{00000000-0008-0000-0300-00008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2" name="Picture 5">
          <a:extLst>
            <a:ext uri="{FF2B5EF4-FFF2-40B4-BE49-F238E27FC236}">
              <a16:creationId xmlns:a16="http://schemas.microsoft.com/office/drawing/2014/main" id="{00000000-0008-0000-0300-00008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3" name="Picture 5">
          <a:extLst>
            <a:ext uri="{FF2B5EF4-FFF2-40B4-BE49-F238E27FC236}">
              <a16:creationId xmlns:a16="http://schemas.microsoft.com/office/drawing/2014/main" id="{00000000-0008-0000-0300-00008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4" name="Picture 5">
          <a:extLst>
            <a:ext uri="{FF2B5EF4-FFF2-40B4-BE49-F238E27FC236}">
              <a16:creationId xmlns:a16="http://schemas.microsoft.com/office/drawing/2014/main" id="{00000000-0008-0000-0300-00009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5" name="Picture 5">
          <a:extLst>
            <a:ext uri="{FF2B5EF4-FFF2-40B4-BE49-F238E27FC236}">
              <a16:creationId xmlns:a16="http://schemas.microsoft.com/office/drawing/2014/main" id="{00000000-0008-0000-0300-00009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6" name="Picture 5">
          <a:extLst>
            <a:ext uri="{FF2B5EF4-FFF2-40B4-BE49-F238E27FC236}">
              <a16:creationId xmlns:a16="http://schemas.microsoft.com/office/drawing/2014/main" id="{00000000-0008-0000-0300-00009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7" name="Picture 5">
          <a:extLst>
            <a:ext uri="{FF2B5EF4-FFF2-40B4-BE49-F238E27FC236}">
              <a16:creationId xmlns:a16="http://schemas.microsoft.com/office/drawing/2014/main" id="{00000000-0008-0000-0300-00009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8" name="Picture 5">
          <a:extLst>
            <a:ext uri="{FF2B5EF4-FFF2-40B4-BE49-F238E27FC236}">
              <a16:creationId xmlns:a16="http://schemas.microsoft.com/office/drawing/2014/main" id="{00000000-0008-0000-0300-00009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9" name="Picture 5">
          <a:extLst>
            <a:ext uri="{FF2B5EF4-FFF2-40B4-BE49-F238E27FC236}">
              <a16:creationId xmlns:a16="http://schemas.microsoft.com/office/drawing/2014/main" id="{00000000-0008-0000-0300-00009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0" name="Picture 5">
          <a:extLst>
            <a:ext uri="{FF2B5EF4-FFF2-40B4-BE49-F238E27FC236}">
              <a16:creationId xmlns:a16="http://schemas.microsoft.com/office/drawing/2014/main" id="{00000000-0008-0000-0300-00009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1" name="Picture 5">
          <a:extLst>
            <a:ext uri="{FF2B5EF4-FFF2-40B4-BE49-F238E27FC236}">
              <a16:creationId xmlns:a16="http://schemas.microsoft.com/office/drawing/2014/main" id="{00000000-0008-0000-0300-00009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2" name="Picture 5">
          <a:extLst>
            <a:ext uri="{FF2B5EF4-FFF2-40B4-BE49-F238E27FC236}">
              <a16:creationId xmlns:a16="http://schemas.microsoft.com/office/drawing/2014/main" id="{00000000-0008-0000-0300-00009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3" name="Picture 5">
          <a:extLst>
            <a:ext uri="{FF2B5EF4-FFF2-40B4-BE49-F238E27FC236}">
              <a16:creationId xmlns:a16="http://schemas.microsoft.com/office/drawing/2014/main" id="{00000000-0008-0000-0300-00009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4" name="Picture 5">
          <a:extLst>
            <a:ext uri="{FF2B5EF4-FFF2-40B4-BE49-F238E27FC236}">
              <a16:creationId xmlns:a16="http://schemas.microsoft.com/office/drawing/2014/main" id="{00000000-0008-0000-0300-00009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5" name="Picture 5">
          <a:extLst>
            <a:ext uri="{FF2B5EF4-FFF2-40B4-BE49-F238E27FC236}">
              <a16:creationId xmlns:a16="http://schemas.microsoft.com/office/drawing/2014/main" id="{00000000-0008-0000-0300-00009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6" name="Picture 5">
          <a:extLst>
            <a:ext uri="{FF2B5EF4-FFF2-40B4-BE49-F238E27FC236}">
              <a16:creationId xmlns:a16="http://schemas.microsoft.com/office/drawing/2014/main" id="{00000000-0008-0000-0300-00009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7" name="Picture 5">
          <a:extLst>
            <a:ext uri="{FF2B5EF4-FFF2-40B4-BE49-F238E27FC236}">
              <a16:creationId xmlns:a16="http://schemas.microsoft.com/office/drawing/2014/main" id="{00000000-0008-0000-0300-00009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8" name="Picture 5">
          <a:extLst>
            <a:ext uri="{FF2B5EF4-FFF2-40B4-BE49-F238E27FC236}">
              <a16:creationId xmlns:a16="http://schemas.microsoft.com/office/drawing/2014/main" id="{00000000-0008-0000-0300-00009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9" name="Picture 5">
          <a:extLst>
            <a:ext uri="{FF2B5EF4-FFF2-40B4-BE49-F238E27FC236}">
              <a16:creationId xmlns:a16="http://schemas.microsoft.com/office/drawing/2014/main" id="{00000000-0008-0000-0300-00009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0" name="Picture 5">
          <a:extLst>
            <a:ext uri="{FF2B5EF4-FFF2-40B4-BE49-F238E27FC236}">
              <a16:creationId xmlns:a16="http://schemas.microsoft.com/office/drawing/2014/main" id="{00000000-0008-0000-0300-0000A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1" name="Picture 5">
          <a:extLst>
            <a:ext uri="{FF2B5EF4-FFF2-40B4-BE49-F238E27FC236}">
              <a16:creationId xmlns:a16="http://schemas.microsoft.com/office/drawing/2014/main" id="{00000000-0008-0000-0300-0000A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2" name="Picture 5">
          <a:extLst>
            <a:ext uri="{FF2B5EF4-FFF2-40B4-BE49-F238E27FC236}">
              <a16:creationId xmlns:a16="http://schemas.microsoft.com/office/drawing/2014/main" id="{00000000-0008-0000-0300-0000A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3" name="Picture 5">
          <a:extLst>
            <a:ext uri="{FF2B5EF4-FFF2-40B4-BE49-F238E27FC236}">
              <a16:creationId xmlns:a16="http://schemas.microsoft.com/office/drawing/2014/main" id="{00000000-0008-0000-0300-0000A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4" name="Picture 5">
          <a:extLst>
            <a:ext uri="{FF2B5EF4-FFF2-40B4-BE49-F238E27FC236}">
              <a16:creationId xmlns:a16="http://schemas.microsoft.com/office/drawing/2014/main" id="{00000000-0008-0000-0300-0000A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5" name="Picture 5">
          <a:extLst>
            <a:ext uri="{FF2B5EF4-FFF2-40B4-BE49-F238E27FC236}">
              <a16:creationId xmlns:a16="http://schemas.microsoft.com/office/drawing/2014/main" id="{00000000-0008-0000-0300-0000A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6" name="Picture 5">
          <a:extLst>
            <a:ext uri="{FF2B5EF4-FFF2-40B4-BE49-F238E27FC236}">
              <a16:creationId xmlns:a16="http://schemas.microsoft.com/office/drawing/2014/main" id="{00000000-0008-0000-0300-0000A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7" name="Picture 5">
          <a:extLst>
            <a:ext uri="{FF2B5EF4-FFF2-40B4-BE49-F238E27FC236}">
              <a16:creationId xmlns:a16="http://schemas.microsoft.com/office/drawing/2014/main" id="{00000000-0008-0000-0300-0000A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8" name="Picture 5">
          <a:extLst>
            <a:ext uri="{FF2B5EF4-FFF2-40B4-BE49-F238E27FC236}">
              <a16:creationId xmlns:a16="http://schemas.microsoft.com/office/drawing/2014/main" id="{00000000-0008-0000-0300-0000A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9" name="Picture 5">
          <a:extLst>
            <a:ext uri="{FF2B5EF4-FFF2-40B4-BE49-F238E27FC236}">
              <a16:creationId xmlns:a16="http://schemas.microsoft.com/office/drawing/2014/main" id="{00000000-0008-0000-0300-0000A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0" name="Picture 5">
          <a:extLst>
            <a:ext uri="{FF2B5EF4-FFF2-40B4-BE49-F238E27FC236}">
              <a16:creationId xmlns:a16="http://schemas.microsoft.com/office/drawing/2014/main" id="{00000000-0008-0000-0300-0000A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1" name="Picture 5">
          <a:extLst>
            <a:ext uri="{FF2B5EF4-FFF2-40B4-BE49-F238E27FC236}">
              <a16:creationId xmlns:a16="http://schemas.microsoft.com/office/drawing/2014/main" id="{00000000-0008-0000-0300-0000A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2" name="Picture 5">
          <a:extLst>
            <a:ext uri="{FF2B5EF4-FFF2-40B4-BE49-F238E27FC236}">
              <a16:creationId xmlns:a16="http://schemas.microsoft.com/office/drawing/2014/main" id="{00000000-0008-0000-0300-0000A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3" name="Picture 5">
          <a:extLst>
            <a:ext uri="{FF2B5EF4-FFF2-40B4-BE49-F238E27FC236}">
              <a16:creationId xmlns:a16="http://schemas.microsoft.com/office/drawing/2014/main" id="{00000000-0008-0000-0300-0000A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4" name="Picture 5">
          <a:extLst>
            <a:ext uri="{FF2B5EF4-FFF2-40B4-BE49-F238E27FC236}">
              <a16:creationId xmlns:a16="http://schemas.microsoft.com/office/drawing/2014/main" id="{00000000-0008-0000-0300-0000A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5" name="Picture 5">
          <a:extLst>
            <a:ext uri="{FF2B5EF4-FFF2-40B4-BE49-F238E27FC236}">
              <a16:creationId xmlns:a16="http://schemas.microsoft.com/office/drawing/2014/main" id="{00000000-0008-0000-0300-0000A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6" name="Picture 5">
          <a:extLst>
            <a:ext uri="{FF2B5EF4-FFF2-40B4-BE49-F238E27FC236}">
              <a16:creationId xmlns:a16="http://schemas.microsoft.com/office/drawing/2014/main" id="{00000000-0008-0000-0300-0000B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7" name="Picture 5">
          <a:extLst>
            <a:ext uri="{FF2B5EF4-FFF2-40B4-BE49-F238E27FC236}">
              <a16:creationId xmlns:a16="http://schemas.microsoft.com/office/drawing/2014/main" id="{00000000-0008-0000-0300-0000B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8" name="Picture 5">
          <a:extLst>
            <a:ext uri="{FF2B5EF4-FFF2-40B4-BE49-F238E27FC236}">
              <a16:creationId xmlns:a16="http://schemas.microsoft.com/office/drawing/2014/main" id="{00000000-0008-0000-0300-0000B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9" name="Picture 5">
          <a:extLst>
            <a:ext uri="{FF2B5EF4-FFF2-40B4-BE49-F238E27FC236}">
              <a16:creationId xmlns:a16="http://schemas.microsoft.com/office/drawing/2014/main" id="{00000000-0008-0000-0300-0000B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0" name="Picture 5">
          <a:extLst>
            <a:ext uri="{FF2B5EF4-FFF2-40B4-BE49-F238E27FC236}">
              <a16:creationId xmlns:a16="http://schemas.microsoft.com/office/drawing/2014/main" id="{00000000-0008-0000-0300-0000B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1" name="Picture 5">
          <a:extLst>
            <a:ext uri="{FF2B5EF4-FFF2-40B4-BE49-F238E27FC236}">
              <a16:creationId xmlns:a16="http://schemas.microsoft.com/office/drawing/2014/main" id="{00000000-0008-0000-0300-0000B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2" name="Picture 5">
          <a:extLst>
            <a:ext uri="{FF2B5EF4-FFF2-40B4-BE49-F238E27FC236}">
              <a16:creationId xmlns:a16="http://schemas.microsoft.com/office/drawing/2014/main" id="{00000000-0008-0000-0300-0000B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3" name="Picture 5">
          <a:extLst>
            <a:ext uri="{FF2B5EF4-FFF2-40B4-BE49-F238E27FC236}">
              <a16:creationId xmlns:a16="http://schemas.microsoft.com/office/drawing/2014/main" id="{00000000-0008-0000-0300-0000B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4" name="Picture 5">
          <a:extLst>
            <a:ext uri="{FF2B5EF4-FFF2-40B4-BE49-F238E27FC236}">
              <a16:creationId xmlns:a16="http://schemas.microsoft.com/office/drawing/2014/main" id="{00000000-0008-0000-0300-0000B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5" name="Picture 5">
          <a:extLst>
            <a:ext uri="{FF2B5EF4-FFF2-40B4-BE49-F238E27FC236}">
              <a16:creationId xmlns:a16="http://schemas.microsoft.com/office/drawing/2014/main" id="{00000000-0008-0000-0300-0000B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6" name="Picture 5">
          <a:extLst>
            <a:ext uri="{FF2B5EF4-FFF2-40B4-BE49-F238E27FC236}">
              <a16:creationId xmlns:a16="http://schemas.microsoft.com/office/drawing/2014/main" id="{00000000-0008-0000-0300-0000B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7" name="Picture 5">
          <a:extLst>
            <a:ext uri="{FF2B5EF4-FFF2-40B4-BE49-F238E27FC236}">
              <a16:creationId xmlns:a16="http://schemas.microsoft.com/office/drawing/2014/main" id="{00000000-0008-0000-0300-0000B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8" name="Picture 5">
          <a:extLst>
            <a:ext uri="{FF2B5EF4-FFF2-40B4-BE49-F238E27FC236}">
              <a16:creationId xmlns:a16="http://schemas.microsoft.com/office/drawing/2014/main" id="{00000000-0008-0000-0300-0000B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9" name="Picture 5">
          <a:extLst>
            <a:ext uri="{FF2B5EF4-FFF2-40B4-BE49-F238E27FC236}">
              <a16:creationId xmlns:a16="http://schemas.microsoft.com/office/drawing/2014/main" id="{00000000-0008-0000-0300-0000B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0" name="Picture 5">
          <a:extLst>
            <a:ext uri="{FF2B5EF4-FFF2-40B4-BE49-F238E27FC236}">
              <a16:creationId xmlns:a16="http://schemas.microsoft.com/office/drawing/2014/main" id="{00000000-0008-0000-0300-0000B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1" name="Picture 5">
          <a:extLst>
            <a:ext uri="{FF2B5EF4-FFF2-40B4-BE49-F238E27FC236}">
              <a16:creationId xmlns:a16="http://schemas.microsoft.com/office/drawing/2014/main" id="{00000000-0008-0000-0300-0000B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2" name="Picture 5">
          <a:extLst>
            <a:ext uri="{FF2B5EF4-FFF2-40B4-BE49-F238E27FC236}">
              <a16:creationId xmlns:a16="http://schemas.microsoft.com/office/drawing/2014/main" id="{00000000-0008-0000-0300-0000C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3" name="Picture 5">
          <a:extLst>
            <a:ext uri="{FF2B5EF4-FFF2-40B4-BE49-F238E27FC236}">
              <a16:creationId xmlns:a16="http://schemas.microsoft.com/office/drawing/2014/main" id="{00000000-0008-0000-0300-0000C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4" name="Picture 5">
          <a:extLst>
            <a:ext uri="{FF2B5EF4-FFF2-40B4-BE49-F238E27FC236}">
              <a16:creationId xmlns:a16="http://schemas.microsoft.com/office/drawing/2014/main" id="{00000000-0008-0000-0300-0000C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5" name="Picture 5">
          <a:extLst>
            <a:ext uri="{FF2B5EF4-FFF2-40B4-BE49-F238E27FC236}">
              <a16:creationId xmlns:a16="http://schemas.microsoft.com/office/drawing/2014/main" id="{00000000-0008-0000-0300-0000C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6" name="Picture 5">
          <a:extLst>
            <a:ext uri="{FF2B5EF4-FFF2-40B4-BE49-F238E27FC236}">
              <a16:creationId xmlns:a16="http://schemas.microsoft.com/office/drawing/2014/main" id="{00000000-0008-0000-0300-0000C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7" name="Picture 5">
          <a:extLst>
            <a:ext uri="{FF2B5EF4-FFF2-40B4-BE49-F238E27FC236}">
              <a16:creationId xmlns:a16="http://schemas.microsoft.com/office/drawing/2014/main" id="{00000000-0008-0000-0300-0000C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8" name="Picture 5">
          <a:extLst>
            <a:ext uri="{FF2B5EF4-FFF2-40B4-BE49-F238E27FC236}">
              <a16:creationId xmlns:a16="http://schemas.microsoft.com/office/drawing/2014/main" id="{00000000-0008-0000-0300-0000C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9" name="Picture 5">
          <a:extLst>
            <a:ext uri="{FF2B5EF4-FFF2-40B4-BE49-F238E27FC236}">
              <a16:creationId xmlns:a16="http://schemas.microsoft.com/office/drawing/2014/main" id="{00000000-0008-0000-0300-0000C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0" name="Picture 5">
          <a:extLst>
            <a:ext uri="{FF2B5EF4-FFF2-40B4-BE49-F238E27FC236}">
              <a16:creationId xmlns:a16="http://schemas.microsoft.com/office/drawing/2014/main" id="{00000000-0008-0000-0300-0000C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1" name="Picture 5">
          <a:extLst>
            <a:ext uri="{FF2B5EF4-FFF2-40B4-BE49-F238E27FC236}">
              <a16:creationId xmlns:a16="http://schemas.microsoft.com/office/drawing/2014/main" id="{00000000-0008-0000-0300-0000C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2" name="Picture 5">
          <a:extLst>
            <a:ext uri="{FF2B5EF4-FFF2-40B4-BE49-F238E27FC236}">
              <a16:creationId xmlns:a16="http://schemas.microsoft.com/office/drawing/2014/main" id="{00000000-0008-0000-0300-0000C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3" name="Picture 5">
          <a:extLst>
            <a:ext uri="{FF2B5EF4-FFF2-40B4-BE49-F238E27FC236}">
              <a16:creationId xmlns:a16="http://schemas.microsoft.com/office/drawing/2014/main" id="{00000000-0008-0000-0300-0000C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4" name="Picture 5">
          <a:extLst>
            <a:ext uri="{FF2B5EF4-FFF2-40B4-BE49-F238E27FC236}">
              <a16:creationId xmlns:a16="http://schemas.microsoft.com/office/drawing/2014/main" id="{00000000-0008-0000-0300-0000C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5" name="Picture 5">
          <a:extLst>
            <a:ext uri="{FF2B5EF4-FFF2-40B4-BE49-F238E27FC236}">
              <a16:creationId xmlns:a16="http://schemas.microsoft.com/office/drawing/2014/main" id="{00000000-0008-0000-0300-0000C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6" name="Picture 5">
          <a:extLst>
            <a:ext uri="{FF2B5EF4-FFF2-40B4-BE49-F238E27FC236}">
              <a16:creationId xmlns:a16="http://schemas.microsoft.com/office/drawing/2014/main" id="{00000000-0008-0000-0300-0000C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7" name="Picture 5">
          <a:extLst>
            <a:ext uri="{FF2B5EF4-FFF2-40B4-BE49-F238E27FC236}">
              <a16:creationId xmlns:a16="http://schemas.microsoft.com/office/drawing/2014/main" id="{00000000-0008-0000-0300-0000C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8" name="Picture 5">
          <a:extLst>
            <a:ext uri="{FF2B5EF4-FFF2-40B4-BE49-F238E27FC236}">
              <a16:creationId xmlns:a16="http://schemas.microsoft.com/office/drawing/2014/main" id="{00000000-0008-0000-0300-0000D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9" name="Picture 5">
          <a:extLst>
            <a:ext uri="{FF2B5EF4-FFF2-40B4-BE49-F238E27FC236}">
              <a16:creationId xmlns:a16="http://schemas.microsoft.com/office/drawing/2014/main" id="{00000000-0008-0000-0300-0000D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0" name="Picture 5">
          <a:extLst>
            <a:ext uri="{FF2B5EF4-FFF2-40B4-BE49-F238E27FC236}">
              <a16:creationId xmlns:a16="http://schemas.microsoft.com/office/drawing/2014/main" id="{00000000-0008-0000-0300-0000D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1" name="Picture 5">
          <a:extLst>
            <a:ext uri="{FF2B5EF4-FFF2-40B4-BE49-F238E27FC236}">
              <a16:creationId xmlns:a16="http://schemas.microsoft.com/office/drawing/2014/main" id="{00000000-0008-0000-0300-0000D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2" name="Picture 5">
          <a:extLst>
            <a:ext uri="{FF2B5EF4-FFF2-40B4-BE49-F238E27FC236}">
              <a16:creationId xmlns:a16="http://schemas.microsoft.com/office/drawing/2014/main" id="{00000000-0008-0000-0300-0000D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3" name="Picture 5">
          <a:extLst>
            <a:ext uri="{FF2B5EF4-FFF2-40B4-BE49-F238E27FC236}">
              <a16:creationId xmlns:a16="http://schemas.microsoft.com/office/drawing/2014/main" id="{00000000-0008-0000-0300-0000D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4" name="Picture 5">
          <a:extLst>
            <a:ext uri="{FF2B5EF4-FFF2-40B4-BE49-F238E27FC236}">
              <a16:creationId xmlns:a16="http://schemas.microsoft.com/office/drawing/2014/main" id="{00000000-0008-0000-0300-0000D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5" name="Picture 5">
          <a:extLst>
            <a:ext uri="{FF2B5EF4-FFF2-40B4-BE49-F238E27FC236}">
              <a16:creationId xmlns:a16="http://schemas.microsoft.com/office/drawing/2014/main" id="{00000000-0008-0000-0300-0000D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6" name="Picture 5">
          <a:extLst>
            <a:ext uri="{FF2B5EF4-FFF2-40B4-BE49-F238E27FC236}">
              <a16:creationId xmlns:a16="http://schemas.microsoft.com/office/drawing/2014/main" id="{00000000-0008-0000-0300-0000D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7" name="Picture 5">
          <a:extLst>
            <a:ext uri="{FF2B5EF4-FFF2-40B4-BE49-F238E27FC236}">
              <a16:creationId xmlns:a16="http://schemas.microsoft.com/office/drawing/2014/main" id="{00000000-0008-0000-0300-0000D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8" name="Picture 5">
          <a:extLst>
            <a:ext uri="{FF2B5EF4-FFF2-40B4-BE49-F238E27FC236}">
              <a16:creationId xmlns:a16="http://schemas.microsoft.com/office/drawing/2014/main" id="{00000000-0008-0000-0300-0000D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9" name="Picture 5">
          <a:extLst>
            <a:ext uri="{FF2B5EF4-FFF2-40B4-BE49-F238E27FC236}">
              <a16:creationId xmlns:a16="http://schemas.microsoft.com/office/drawing/2014/main" id="{00000000-0008-0000-0300-0000D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0" name="Picture 5">
          <a:extLst>
            <a:ext uri="{FF2B5EF4-FFF2-40B4-BE49-F238E27FC236}">
              <a16:creationId xmlns:a16="http://schemas.microsoft.com/office/drawing/2014/main" id="{00000000-0008-0000-0300-0000D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1" name="Picture 5">
          <a:extLst>
            <a:ext uri="{FF2B5EF4-FFF2-40B4-BE49-F238E27FC236}">
              <a16:creationId xmlns:a16="http://schemas.microsoft.com/office/drawing/2014/main" id="{00000000-0008-0000-0300-0000D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2" name="Picture 5">
          <a:extLst>
            <a:ext uri="{FF2B5EF4-FFF2-40B4-BE49-F238E27FC236}">
              <a16:creationId xmlns:a16="http://schemas.microsoft.com/office/drawing/2014/main" id="{00000000-0008-0000-0300-0000D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3" name="Picture 5">
          <a:extLst>
            <a:ext uri="{FF2B5EF4-FFF2-40B4-BE49-F238E27FC236}">
              <a16:creationId xmlns:a16="http://schemas.microsoft.com/office/drawing/2014/main" id="{00000000-0008-0000-0300-0000D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4" name="Picture 5">
          <a:extLst>
            <a:ext uri="{FF2B5EF4-FFF2-40B4-BE49-F238E27FC236}">
              <a16:creationId xmlns:a16="http://schemas.microsoft.com/office/drawing/2014/main" id="{00000000-0008-0000-0300-0000E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5" name="Picture 5">
          <a:extLst>
            <a:ext uri="{FF2B5EF4-FFF2-40B4-BE49-F238E27FC236}">
              <a16:creationId xmlns:a16="http://schemas.microsoft.com/office/drawing/2014/main" id="{00000000-0008-0000-0300-0000E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6" name="Picture 5">
          <a:extLst>
            <a:ext uri="{FF2B5EF4-FFF2-40B4-BE49-F238E27FC236}">
              <a16:creationId xmlns:a16="http://schemas.microsoft.com/office/drawing/2014/main" id="{00000000-0008-0000-0300-0000E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7" name="Picture 5">
          <a:extLst>
            <a:ext uri="{FF2B5EF4-FFF2-40B4-BE49-F238E27FC236}">
              <a16:creationId xmlns:a16="http://schemas.microsoft.com/office/drawing/2014/main" id="{00000000-0008-0000-0300-0000E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8" name="Picture 5">
          <a:extLst>
            <a:ext uri="{FF2B5EF4-FFF2-40B4-BE49-F238E27FC236}">
              <a16:creationId xmlns:a16="http://schemas.microsoft.com/office/drawing/2014/main" id="{00000000-0008-0000-0300-0000E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9" name="Picture 5">
          <a:extLst>
            <a:ext uri="{FF2B5EF4-FFF2-40B4-BE49-F238E27FC236}">
              <a16:creationId xmlns:a16="http://schemas.microsoft.com/office/drawing/2014/main" id="{00000000-0008-0000-0300-0000E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0" name="Picture 5">
          <a:extLst>
            <a:ext uri="{FF2B5EF4-FFF2-40B4-BE49-F238E27FC236}">
              <a16:creationId xmlns:a16="http://schemas.microsoft.com/office/drawing/2014/main" id="{00000000-0008-0000-0300-0000E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1" name="Picture 5">
          <a:extLst>
            <a:ext uri="{FF2B5EF4-FFF2-40B4-BE49-F238E27FC236}">
              <a16:creationId xmlns:a16="http://schemas.microsoft.com/office/drawing/2014/main" id="{00000000-0008-0000-0300-0000E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2" name="Picture 5">
          <a:extLst>
            <a:ext uri="{FF2B5EF4-FFF2-40B4-BE49-F238E27FC236}">
              <a16:creationId xmlns:a16="http://schemas.microsoft.com/office/drawing/2014/main" id="{00000000-0008-0000-0300-0000E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3" name="Picture 5">
          <a:extLst>
            <a:ext uri="{FF2B5EF4-FFF2-40B4-BE49-F238E27FC236}">
              <a16:creationId xmlns:a16="http://schemas.microsoft.com/office/drawing/2014/main" id="{00000000-0008-0000-0300-0000E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4" name="Picture 5">
          <a:extLst>
            <a:ext uri="{FF2B5EF4-FFF2-40B4-BE49-F238E27FC236}">
              <a16:creationId xmlns:a16="http://schemas.microsoft.com/office/drawing/2014/main" id="{00000000-0008-0000-0300-0000E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5" name="Picture 5">
          <a:extLst>
            <a:ext uri="{FF2B5EF4-FFF2-40B4-BE49-F238E27FC236}">
              <a16:creationId xmlns:a16="http://schemas.microsoft.com/office/drawing/2014/main" id="{00000000-0008-0000-0300-0000E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6" name="Picture 5">
          <a:extLst>
            <a:ext uri="{FF2B5EF4-FFF2-40B4-BE49-F238E27FC236}">
              <a16:creationId xmlns:a16="http://schemas.microsoft.com/office/drawing/2014/main" id="{00000000-0008-0000-0300-0000E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7" name="Picture 5">
          <a:extLst>
            <a:ext uri="{FF2B5EF4-FFF2-40B4-BE49-F238E27FC236}">
              <a16:creationId xmlns:a16="http://schemas.microsoft.com/office/drawing/2014/main" id="{00000000-0008-0000-0300-0000E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8" name="Picture 5">
          <a:extLst>
            <a:ext uri="{FF2B5EF4-FFF2-40B4-BE49-F238E27FC236}">
              <a16:creationId xmlns:a16="http://schemas.microsoft.com/office/drawing/2014/main" id="{00000000-0008-0000-0300-0000E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9" name="Picture 5">
          <a:extLst>
            <a:ext uri="{FF2B5EF4-FFF2-40B4-BE49-F238E27FC236}">
              <a16:creationId xmlns:a16="http://schemas.microsoft.com/office/drawing/2014/main" id="{00000000-0008-0000-0300-0000E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0" name="Picture 5">
          <a:extLst>
            <a:ext uri="{FF2B5EF4-FFF2-40B4-BE49-F238E27FC236}">
              <a16:creationId xmlns:a16="http://schemas.microsoft.com/office/drawing/2014/main" id="{00000000-0008-0000-0300-0000F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1" name="Picture 5">
          <a:extLst>
            <a:ext uri="{FF2B5EF4-FFF2-40B4-BE49-F238E27FC236}">
              <a16:creationId xmlns:a16="http://schemas.microsoft.com/office/drawing/2014/main" id="{00000000-0008-0000-0300-0000F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2" name="Picture 5">
          <a:extLst>
            <a:ext uri="{FF2B5EF4-FFF2-40B4-BE49-F238E27FC236}">
              <a16:creationId xmlns:a16="http://schemas.microsoft.com/office/drawing/2014/main" id="{00000000-0008-0000-0300-0000F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3" name="Picture 5">
          <a:extLst>
            <a:ext uri="{FF2B5EF4-FFF2-40B4-BE49-F238E27FC236}">
              <a16:creationId xmlns:a16="http://schemas.microsoft.com/office/drawing/2014/main" id="{00000000-0008-0000-0300-0000F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4" name="Picture 5">
          <a:extLst>
            <a:ext uri="{FF2B5EF4-FFF2-40B4-BE49-F238E27FC236}">
              <a16:creationId xmlns:a16="http://schemas.microsoft.com/office/drawing/2014/main" id="{00000000-0008-0000-0300-0000F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5" name="Picture 5">
          <a:extLst>
            <a:ext uri="{FF2B5EF4-FFF2-40B4-BE49-F238E27FC236}">
              <a16:creationId xmlns:a16="http://schemas.microsoft.com/office/drawing/2014/main" id="{00000000-0008-0000-0300-0000F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6" name="Picture 5">
          <a:extLst>
            <a:ext uri="{FF2B5EF4-FFF2-40B4-BE49-F238E27FC236}">
              <a16:creationId xmlns:a16="http://schemas.microsoft.com/office/drawing/2014/main" id="{00000000-0008-0000-0300-0000F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7" name="Picture 5">
          <a:extLst>
            <a:ext uri="{FF2B5EF4-FFF2-40B4-BE49-F238E27FC236}">
              <a16:creationId xmlns:a16="http://schemas.microsoft.com/office/drawing/2014/main" id="{00000000-0008-0000-0300-0000F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8" name="Picture 5">
          <a:extLst>
            <a:ext uri="{FF2B5EF4-FFF2-40B4-BE49-F238E27FC236}">
              <a16:creationId xmlns:a16="http://schemas.microsoft.com/office/drawing/2014/main" id="{00000000-0008-0000-0300-0000F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9" name="Picture 5">
          <a:extLst>
            <a:ext uri="{FF2B5EF4-FFF2-40B4-BE49-F238E27FC236}">
              <a16:creationId xmlns:a16="http://schemas.microsoft.com/office/drawing/2014/main" id="{00000000-0008-0000-0300-0000F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0" name="Picture 5">
          <a:extLst>
            <a:ext uri="{FF2B5EF4-FFF2-40B4-BE49-F238E27FC236}">
              <a16:creationId xmlns:a16="http://schemas.microsoft.com/office/drawing/2014/main" id="{00000000-0008-0000-0300-0000F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1" name="Picture 5">
          <a:extLst>
            <a:ext uri="{FF2B5EF4-FFF2-40B4-BE49-F238E27FC236}">
              <a16:creationId xmlns:a16="http://schemas.microsoft.com/office/drawing/2014/main" id="{00000000-0008-0000-0300-0000F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2" name="Picture 5">
          <a:extLst>
            <a:ext uri="{FF2B5EF4-FFF2-40B4-BE49-F238E27FC236}">
              <a16:creationId xmlns:a16="http://schemas.microsoft.com/office/drawing/2014/main" id="{00000000-0008-0000-0300-0000F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3" name="Picture 5">
          <a:extLst>
            <a:ext uri="{FF2B5EF4-FFF2-40B4-BE49-F238E27FC236}">
              <a16:creationId xmlns:a16="http://schemas.microsoft.com/office/drawing/2014/main" id="{00000000-0008-0000-0300-0000F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4" name="Picture 5">
          <a:extLst>
            <a:ext uri="{FF2B5EF4-FFF2-40B4-BE49-F238E27FC236}">
              <a16:creationId xmlns:a16="http://schemas.microsoft.com/office/drawing/2014/main" id="{00000000-0008-0000-0300-0000F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5" name="Picture 5">
          <a:extLst>
            <a:ext uri="{FF2B5EF4-FFF2-40B4-BE49-F238E27FC236}">
              <a16:creationId xmlns:a16="http://schemas.microsoft.com/office/drawing/2014/main" id="{00000000-0008-0000-0300-0000F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6" name="Picture 5">
          <a:extLst>
            <a:ext uri="{FF2B5EF4-FFF2-40B4-BE49-F238E27FC236}">
              <a16:creationId xmlns:a16="http://schemas.microsoft.com/office/drawing/2014/main" id="{00000000-0008-0000-0300-00000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7" name="Picture 5">
          <a:extLst>
            <a:ext uri="{FF2B5EF4-FFF2-40B4-BE49-F238E27FC236}">
              <a16:creationId xmlns:a16="http://schemas.microsoft.com/office/drawing/2014/main" id="{00000000-0008-0000-0300-00000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8" name="Picture 5">
          <a:extLst>
            <a:ext uri="{FF2B5EF4-FFF2-40B4-BE49-F238E27FC236}">
              <a16:creationId xmlns:a16="http://schemas.microsoft.com/office/drawing/2014/main" id="{00000000-0008-0000-0300-00000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9" name="Picture 5">
          <a:extLst>
            <a:ext uri="{FF2B5EF4-FFF2-40B4-BE49-F238E27FC236}">
              <a16:creationId xmlns:a16="http://schemas.microsoft.com/office/drawing/2014/main" id="{00000000-0008-0000-0300-00000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0" name="Picture 5">
          <a:extLst>
            <a:ext uri="{FF2B5EF4-FFF2-40B4-BE49-F238E27FC236}">
              <a16:creationId xmlns:a16="http://schemas.microsoft.com/office/drawing/2014/main" id="{00000000-0008-0000-0300-00000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1" name="Picture 5">
          <a:extLst>
            <a:ext uri="{FF2B5EF4-FFF2-40B4-BE49-F238E27FC236}">
              <a16:creationId xmlns:a16="http://schemas.microsoft.com/office/drawing/2014/main" id="{00000000-0008-0000-0300-00000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2" name="Picture 5">
          <a:extLst>
            <a:ext uri="{FF2B5EF4-FFF2-40B4-BE49-F238E27FC236}">
              <a16:creationId xmlns:a16="http://schemas.microsoft.com/office/drawing/2014/main" id="{00000000-0008-0000-0300-00000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3" name="Picture 5">
          <a:extLst>
            <a:ext uri="{FF2B5EF4-FFF2-40B4-BE49-F238E27FC236}">
              <a16:creationId xmlns:a16="http://schemas.microsoft.com/office/drawing/2014/main" id="{00000000-0008-0000-0300-00000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4" name="Picture 5">
          <a:extLst>
            <a:ext uri="{FF2B5EF4-FFF2-40B4-BE49-F238E27FC236}">
              <a16:creationId xmlns:a16="http://schemas.microsoft.com/office/drawing/2014/main" id="{00000000-0008-0000-0300-00000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5" name="Picture 5">
          <a:extLst>
            <a:ext uri="{FF2B5EF4-FFF2-40B4-BE49-F238E27FC236}">
              <a16:creationId xmlns:a16="http://schemas.microsoft.com/office/drawing/2014/main" id="{00000000-0008-0000-0300-00000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6" name="Picture 5">
          <a:extLst>
            <a:ext uri="{FF2B5EF4-FFF2-40B4-BE49-F238E27FC236}">
              <a16:creationId xmlns:a16="http://schemas.microsoft.com/office/drawing/2014/main" id="{00000000-0008-0000-0300-00000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7" name="Picture 5">
          <a:extLst>
            <a:ext uri="{FF2B5EF4-FFF2-40B4-BE49-F238E27FC236}">
              <a16:creationId xmlns:a16="http://schemas.microsoft.com/office/drawing/2014/main" id="{00000000-0008-0000-0300-00000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8" name="Picture 5">
          <a:extLst>
            <a:ext uri="{FF2B5EF4-FFF2-40B4-BE49-F238E27FC236}">
              <a16:creationId xmlns:a16="http://schemas.microsoft.com/office/drawing/2014/main" id="{00000000-0008-0000-0300-00000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9" name="Picture 5">
          <a:extLst>
            <a:ext uri="{FF2B5EF4-FFF2-40B4-BE49-F238E27FC236}">
              <a16:creationId xmlns:a16="http://schemas.microsoft.com/office/drawing/2014/main" id="{00000000-0008-0000-0300-00000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0" name="Picture 5">
          <a:extLst>
            <a:ext uri="{FF2B5EF4-FFF2-40B4-BE49-F238E27FC236}">
              <a16:creationId xmlns:a16="http://schemas.microsoft.com/office/drawing/2014/main" id="{00000000-0008-0000-0300-00000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1" name="Picture 5">
          <a:extLst>
            <a:ext uri="{FF2B5EF4-FFF2-40B4-BE49-F238E27FC236}">
              <a16:creationId xmlns:a16="http://schemas.microsoft.com/office/drawing/2014/main" id="{00000000-0008-0000-0300-00000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2" name="Picture 5">
          <a:extLst>
            <a:ext uri="{FF2B5EF4-FFF2-40B4-BE49-F238E27FC236}">
              <a16:creationId xmlns:a16="http://schemas.microsoft.com/office/drawing/2014/main" id="{00000000-0008-0000-0300-00001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3" name="Picture 5">
          <a:extLst>
            <a:ext uri="{FF2B5EF4-FFF2-40B4-BE49-F238E27FC236}">
              <a16:creationId xmlns:a16="http://schemas.microsoft.com/office/drawing/2014/main" id="{00000000-0008-0000-0300-00001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4" name="Picture 5">
          <a:extLst>
            <a:ext uri="{FF2B5EF4-FFF2-40B4-BE49-F238E27FC236}">
              <a16:creationId xmlns:a16="http://schemas.microsoft.com/office/drawing/2014/main" id="{00000000-0008-0000-0300-00001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5" name="Picture 5">
          <a:extLst>
            <a:ext uri="{FF2B5EF4-FFF2-40B4-BE49-F238E27FC236}">
              <a16:creationId xmlns:a16="http://schemas.microsoft.com/office/drawing/2014/main" id="{00000000-0008-0000-0300-00001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6" name="Picture 5">
          <a:extLst>
            <a:ext uri="{FF2B5EF4-FFF2-40B4-BE49-F238E27FC236}">
              <a16:creationId xmlns:a16="http://schemas.microsoft.com/office/drawing/2014/main" id="{00000000-0008-0000-0300-00001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7" name="Picture 5">
          <a:extLst>
            <a:ext uri="{FF2B5EF4-FFF2-40B4-BE49-F238E27FC236}">
              <a16:creationId xmlns:a16="http://schemas.microsoft.com/office/drawing/2014/main" id="{00000000-0008-0000-0300-00001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8" name="Picture 5">
          <a:extLst>
            <a:ext uri="{FF2B5EF4-FFF2-40B4-BE49-F238E27FC236}">
              <a16:creationId xmlns:a16="http://schemas.microsoft.com/office/drawing/2014/main" id="{00000000-0008-0000-0300-00001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9" name="Picture 5">
          <a:extLst>
            <a:ext uri="{FF2B5EF4-FFF2-40B4-BE49-F238E27FC236}">
              <a16:creationId xmlns:a16="http://schemas.microsoft.com/office/drawing/2014/main" id="{00000000-0008-0000-0300-00001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0" name="Picture 5">
          <a:extLst>
            <a:ext uri="{FF2B5EF4-FFF2-40B4-BE49-F238E27FC236}">
              <a16:creationId xmlns:a16="http://schemas.microsoft.com/office/drawing/2014/main" id="{00000000-0008-0000-0300-00001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1" name="Picture 5">
          <a:extLst>
            <a:ext uri="{FF2B5EF4-FFF2-40B4-BE49-F238E27FC236}">
              <a16:creationId xmlns:a16="http://schemas.microsoft.com/office/drawing/2014/main" id="{00000000-0008-0000-0300-00001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2" name="Picture 5">
          <a:extLst>
            <a:ext uri="{FF2B5EF4-FFF2-40B4-BE49-F238E27FC236}">
              <a16:creationId xmlns:a16="http://schemas.microsoft.com/office/drawing/2014/main" id="{00000000-0008-0000-0300-00001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3" name="Picture 5">
          <a:extLst>
            <a:ext uri="{FF2B5EF4-FFF2-40B4-BE49-F238E27FC236}">
              <a16:creationId xmlns:a16="http://schemas.microsoft.com/office/drawing/2014/main" id="{00000000-0008-0000-0300-00001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4" name="Picture 5">
          <a:extLst>
            <a:ext uri="{FF2B5EF4-FFF2-40B4-BE49-F238E27FC236}">
              <a16:creationId xmlns:a16="http://schemas.microsoft.com/office/drawing/2014/main" id="{00000000-0008-0000-0300-00001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5" name="Picture 5">
          <a:extLst>
            <a:ext uri="{FF2B5EF4-FFF2-40B4-BE49-F238E27FC236}">
              <a16:creationId xmlns:a16="http://schemas.microsoft.com/office/drawing/2014/main" id="{00000000-0008-0000-0300-00001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6" name="Picture 5">
          <a:extLst>
            <a:ext uri="{FF2B5EF4-FFF2-40B4-BE49-F238E27FC236}">
              <a16:creationId xmlns:a16="http://schemas.microsoft.com/office/drawing/2014/main" id="{00000000-0008-0000-0300-00001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7" name="Picture 5">
          <a:extLst>
            <a:ext uri="{FF2B5EF4-FFF2-40B4-BE49-F238E27FC236}">
              <a16:creationId xmlns:a16="http://schemas.microsoft.com/office/drawing/2014/main" id="{00000000-0008-0000-0300-00001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8" name="Picture 5">
          <a:extLst>
            <a:ext uri="{FF2B5EF4-FFF2-40B4-BE49-F238E27FC236}">
              <a16:creationId xmlns:a16="http://schemas.microsoft.com/office/drawing/2014/main" id="{00000000-0008-0000-0300-00002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9" name="Picture 5">
          <a:extLst>
            <a:ext uri="{FF2B5EF4-FFF2-40B4-BE49-F238E27FC236}">
              <a16:creationId xmlns:a16="http://schemas.microsoft.com/office/drawing/2014/main" id="{00000000-0008-0000-0300-00002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0" name="Picture 5">
          <a:extLst>
            <a:ext uri="{FF2B5EF4-FFF2-40B4-BE49-F238E27FC236}">
              <a16:creationId xmlns:a16="http://schemas.microsoft.com/office/drawing/2014/main" id="{00000000-0008-0000-0300-00002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1" name="Picture 5">
          <a:extLst>
            <a:ext uri="{FF2B5EF4-FFF2-40B4-BE49-F238E27FC236}">
              <a16:creationId xmlns:a16="http://schemas.microsoft.com/office/drawing/2014/main" id="{00000000-0008-0000-0300-00002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2" name="Picture 5">
          <a:extLst>
            <a:ext uri="{FF2B5EF4-FFF2-40B4-BE49-F238E27FC236}">
              <a16:creationId xmlns:a16="http://schemas.microsoft.com/office/drawing/2014/main" id="{00000000-0008-0000-0300-00002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3" name="Picture 5">
          <a:extLst>
            <a:ext uri="{FF2B5EF4-FFF2-40B4-BE49-F238E27FC236}">
              <a16:creationId xmlns:a16="http://schemas.microsoft.com/office/drawing/2014/main" id="{00000000-0008-0000-0300-00002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4" name="Picture 5">
          <a:extLst>
            <a:ext uri="{FF2B5EF4-FFF2-40B4-BE49-F238E27FC236}">
              <a16:creationId xmlns:a16="http://schemas.microsoft.com/office/drawing/2014/main" id="{00000000-0008-0000-0300-00002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5" name="Picture 5">
          <a:extLst>
            <a:ext uri="{FF2B5EF4-FFF2-40B4-BE49-F238E27FC236}">
              <a16:creationId xmlns:a16="http://schemas.microsoft.com/office/drawing/2014/main" id="{00000000-0008-0000-0300-00002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6" name="Picture 5">
          <a:extLst>
            <a:ext uri="{FF2B5EF4-FFF2-40B4-BE49-F238E27FC236}">
              <a16:creationId xmlns:a16="http://schemas.microsoft.com/office/drawing/2014/main" id="{00000000-0008-0000-0300-00002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7" name="Picture 5">
          <a:extLst>
            <a:ext uri="{FF2B5EF4-FFF2-40B4-BE49-F238E27FC236}">
              <a16:creationId xmlns:a16="http://schemas.microsoft.com/office/drawing/2014/main" id="{00000000-0008-0000-0300-00002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8" name="Picture 5">
          <a:extLst>
            <a:ext uri="{FF2B5EF4-FFF2-40B4-BE49-F238E27FC236}">
              <a16:creationId xmlns:a16="http://schemas.microsoft.com/office/drawing/2014/main" id="{00000000-0008-0000-0300-00002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9" name="Picture 5">
          <a:extLst>
            <a:ext uri="{FF2B5EF4-FFF2-40B4-BE49-F238E27FC236}">
              <a16:creationId xmlns:a16="http://schemas.microsoft.com/office/drawing/2014/main" id="{00000000-0008-0000-0300-00002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0" name="Picture 5">
          <a:extLst>
            <a:ext uri="{FF2B5EF4-FFF2-40B4-BE49-F238E27FC236}">
              <a16:creationId xmlns:a16="http://schemas.microsoft.com/office/drawing/2014/main" id="{00000000-0008-0000-0300-00002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1" name="Picture 5">
          <a:extLst>
            <a:ext uri="{FF2B5EF4-FFF2-40B4-BE49-F238E27FC236}">
              <a16:creationId xmlns:a16="http://schemas.microsoft.com/office/drawing/2014/main" id="{00000000-0008-0000-0300-00002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2" name="Picture 5">
          <a:extLst>
            <a:ext uri="{FF2B5EF4-FFF2-40B4-BE49-F238E27FC236}">
              <a16:creationId xmlns:a16="http://schemas.microsoft.com/office/drawing/2014/main" id="{00000000-0008-0000-0300-00002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3" name="Picture 5">
          <a:extLst>
            <a:ext uri="{FF2B5EF4-FFF2-40B4-BE49-F238E27FC236}">
              <a16:creationId xmlns:a16="http://schemas.microsoft.com/office/drawing/2014/main" id="{00000000-0008-0000-0300-00002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4" name="Picture 5">
          <a:extLst>
            <a:ext uri="{FF2B5EF4-FFF2-40B4-BE49-F238E27FC236}">
              <a16:creationId xmlns:a16="http://schemas.microsoft.com/office/drawing/2014/main" id="{00000000-0008-0000-0300-00003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5" name="Picture 5">
          <a:extLst>
            <a:ext uri="{FF2B5EF4-FFF2-40B4-BE49-F238E27FC236}">
              <a16:creationId xmlns:a16="http://schemas.microsoft.com/office/drawing/2014/main" id="{00000000-0008-0000-0300-00003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6" name="Picture 5">
          <a:extLst>
            <a:ext uri="{FF2B5EF4-FFF2-40B4-BE49-F238E27FC236}">
              <a16:creationId xmlns:a16="http://schemas.microsoft.com/office/drawing/2014/main" id="{00000000-0008-0000-0300-00003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7" name="Picture 5">
          <a:extLst>
            <a:ext uri="{FF2B5EF4-FFF2-40B4-BE49-F238E27FC236}">
              <a16:creationId xmlns:a16="http://schemas.microsoft.com/office/drawing/2014/main" id="{00000000-0008-0000-0300-00003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8" name="Picture 5">
          <a:extLst>
            <a:ext uri="{FF2B5EF4-FFF2-40B4-BE49-F238E27FC236}">
              <a16:creationId xmlns:a16="http://schemas.microsoft.com/office/drawing/2014/main" id="{00000000-0008-0000-0300-00003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9" name="Picture 5">
          <a:extLst>
            <a:ext uri="{FF2B5EF4-FFF2-40B4-BE49-F238E27FC236}">
              <a16:creationId xmlns:a16="http://schemas.microsoft.com/office/drawing/2014/main" id="{00000000-0008-0000-0300-00003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0" name="Picture 5">
          <a:extLst>
            <a:ext uri="{FF2B5EF4-FFF2-40B4-BE49-F238E27FC236}">
              <a16:creationId xmlns:a16="http://schemas.microsoft.com/office/drawing/2014/main" id="{00000000-0008-0000-0300-00003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1" name="Picture 5">
          <a:extLst>
            <a:ext uri="{FF2B5EF4-FFF2-40B4-BE49-F238E27FC236}">
              <a16:creationId xmlns:a16="http://schemas.microsoft.com/office/drawing/2014/main" id="{00000000-0008-0000-0300-00003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2" name="Picture 5">
          <a:extLst>
            <a:ext uri="{FF2B5EF4-FFF2-40B4-BE49-F238E27FC236}">
              <a16:creationId xmlns:a16="http://schemas.microsoft.com/office/drawing/2014/main" id="{00000000-0008-0000-0300-00003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3" name="Picture 5">
          <a:extLst>
            <a:ext uri="{FF2B5EF4-FFF2-40B4-BE49-F238E27FC236}">
              <a16:creationId xmlns:a16="http://schemas.microsoft.com/office/drawing/2014/main" id="{00000000-0008-0000-0300-00003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4" name="Picture 5">
          <a:extLst>
            <a:ext uri="{FF2B5EF4-FFF2-40B4-BE49-F238E27FC236}">
              <a16:creationId xmlns:a16="http://schemas.microsoft.com/office/drawing/2014/main" id="{00000000-0008-0000-0300-00003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5" name="Picture 5">
          <a:extLst>
            <a:ext uri="{FF2B5EF4-FFF2-40B4-BE49-F238E27FC236}">
              <a16:creationId xmlns:a16="http://schemas.microsoft.com/office/drawing/2014/main" id="{00000000-0008-0000-0300-00003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6" name="Picture 5">
          <a:extLst>
            <a:ext uri="{FF2B5EF4-FFF2-40B4-BE49-F238E27FC236}">
              <a16:creationId xmlns:a16="http://schemas.microsoft.com/office/drawing/2014/main" id="{00000000-0008-0000-0300-00003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7" name="Picture 5">
          <a:extLst>
            <a:ext uri="{FF2B5EF4-FFF2-40B4-BE49-F238E27FC236}">
              <a16:creationId xmlns:a16="http://schemas.microsoft.com/office/drawing/2014/main" id="{00000000-0008-0000-0300-00003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8" name="Picture 5">
          <a:extLst>
            <a:ext uri="{FF2B5EF4-FFF2-40B4-BE49-F238E27FC236}">
              <a16:creationId xmlns:a16="http://schemas.microsoft.com/office/drawing/2014/main" id="{00000000-0008-0000-0300-00003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9" name="Picture 5">
          <a:extLst>
            <a:ext uri="{FF2B5EF4-FFF2-40B4-BE49-F238E27FC236}">
              <a16:creationId xmlns:a16="http://schemas.microsoft.com/office/drawing/2014/main" id="{00000000-0008-0000-0300-00003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0" name="Picture 5">
          <a:extLst>
            <a:ext uri="{FF2B5EF4-FFF2-40B4-BE49-F238E27FC236}">
              <a16:creationId xmlns:a16="http://schemas.microsoft.com/office/drawing/2014/main" id="{00000000-0008-0000-0300-00004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1" name="Picture 5">
          <a:extLst>
            <a:ext uri="{FF2B5EF4-FFF2-40B4-BE49-F238E27FC236}">
              <a16:creationId xmlns:a16="http://schemas.microsoft.com/office/drawing/2014/main" id="{00000000-0008-0000-0300-00004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2" name="Picture 5">
          <a:extLst>
            <a:ext uri="{FF2B5EF4-FFF2-40B4-BE49-F238E27FC236}">
              <a16:creationId xmlns:a16="http://schemas.microsoft.com/office/drawing/2014/main" id="{00000000-0008-0000-0300-00004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3" name="Picture 5">
          <a:extLst>
            <a:ext uri="{FF2B5EF4-FFF2-40B4-BE49-F238E27FC236}">
              <a16:creationId xmlns:a16="http://schemas.microsoft.com/office/drawing/2014/main" id="{00000000-0008-0000-0300-00004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4" name="Picture 5">
          <a:extLst>
            <a:ext uri="{FF2B5EF4-FFF2-40B4-BE49-F238E27FC236}">
              <a16:creationId xmlns:a16="http://schemas.microsoft.com/office/drawing/2014/main" id="{00000000-0008-0000-0300-00004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5" name="Picture 5">
          <a:extLst>
            <a:ext uri="{FF2B5EF4-FFF2-40B4-BE49-F238E27FC236}">
              <a16:creationId xmlns:a16="http://schemas.microsoft.com/office/drawing/2014/main" id="{00000000-0008-0000-0300-00004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6" name="Picture 5">
          <a:extLst>
            <a:ext uri="{FF2B5EF4-FFF2-40B4-BE49-F238E27FC236}">
              <a16:creationId xmlns:a16="http://schemas.microsoft.com/office/drawing/2014/main" id="{00000000-0008-0000-0300-00004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7" name="Picture 5">
          <a:extLst>
            <a:ext uri="{FF2B5EF4-FFF2-40B4-BE49-F238E27FC236}">
              <a16:creationId xmlns:a16="http://schemas.microsoft.com/office/drawing/2014/main" id="{00000000-0008-0000-0300-00004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8" name="Picture 5">
          <a:extLst>
            <a:ext uri="{FF2B5EF4-FFF2-40B4-BE49-F238E27FC236}">
              <a16:creationId xmlns:a16="http://schemas.microsoft.com/office/drawing/2014/main" id="{00000000-0008-0000-0300-00004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9" name="Picture 5">
          <a:extLst>
            <a:ext uri="{FF2B5EF4-FFF2-40B4-BE49-F238E27FC236}">
              <a16:creationId xmlns:a16="http://schemas.microsoft.com/office/drawing/2014/main" id="{00000000-0008-0000-0300-00004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0" name="Picture 5">
          <a:extLst>
            <a:ext uri="{FF2B5EF4-FFF2-40B4-BE49-F238E27FC236}">
              <a16:creationId xmlns:a16="http://schemas.microsoft.com/office/drawing/2014/main" id="{00000000-0008-0000-0300-00004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1" name="Picture 5">
          <a:extLst>
            <a:ext uri="{FF2B5EF4-FFF2-40B4-BE49-F238E27FC236}">
              <a16:creationId xmlns:a16="http://schemas.microsoft.com/office/drawing/2014/main" id="{00000000-0008-0000-0300-00004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2" name="Picture 5">
          <a:extLst>
            <a:ext uri="{FF2B5EF4-FFF2-40B4-BE49-F238E27FC236}">
              <a16:creationId xmlns:a16="http://schemas.microsoft.com/office/drawing/2014/main" id="{00000000-0008-0000-0300-00004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3" name="Picture 5">
          <a:extLst>
            <a:ext uri="{FF2B5EF4-FFF2-40B4-BE49-F238E27FC236}">
              <a16:creationId xmlns:a16="http://schemas.microsoft.com/office/drawing/2014/main" id="{00000000-0008-0000-0300-00004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4" name="Picture 5">
          <a:extLst>
            <a:ext uri="{FF2B5EF4-FFF2-40B4-BE49-F238E27FC236}">
              <a16:creationId xmlns:a16="http://schemas.microsoft.com/office/drawing/2014/main" id="{00000000-0008-0000-0300-00004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5" name="Picture 5">
          <a:extLst>
            <a:ext uri="{FF2B5EF4-FFF2-40B4-BE49-F238E27FC236}">
              <a16:creationId xmlns:a16="http://schemas.microsoft.com/office/drawing/2014/main" id="{00000000-0008-0000-0300-00004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6" name="Picture 5">
          <a:extLst>
            <a:ext uri="{FF2B5EF4-FFF2-40B4-BE49-F238E27FC236}">
              <a16:creationId xmlns:a16="http://schemas.microsoft.com/office/drawing/2014/main" id="{00000000-0008-0000-0300-00005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7" name="Picture 5">
          <a:extLst>
            <a:ext uri="{FF2B5EF4-FFF2-40B4-BE49-F238E27FC236}">
              <a16:creationId xmlns:a16="http://schemas.microsoft.com/office/drawing/2014/main" id="{00000000-0008-0000-0300-00005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8" name="Picture 5">
          <a:extLst>
            <a:ext uri="{FF2B5EF4-FFF2-40B4-BE49-F238E27FC236}">
              <a16:creationId xmlns:a16="http://schemas.microsoft.com/office/drawing/2014/main" id="{00000000-0008-0000-0300-00005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9" name="Picture 5">
          <a:extLst>
            <a:ext uri="{FF2B5EF4-FFF2-40B4-BE49-F238E27FC236}">
              <a16:creationId xmlns:a16="http://schemas.microsoft.com/office/drawing/2014/main" id="{00000000-0008-0000-0300-00005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0" name="Picture 5">
          <a:extLst>
            <a:ext uri="{FF2B5EF4-FFF2-40B4-BE49-F238E27FC236}">
              <a16:creationId xmlns:a16="http://schemas.microsoft.com/office/drawing/2014/main" id="{00000000-0008-0000-0300-00005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1" name="Picture 5">
          <a:extLst>
            <a:ext uri="{FF2B5EF4-FFF2-40B4-BE49-F238E27FC236}">
              <a16:creationId xmlns:a16="http://schemas.microsoft.com/office/drawing/2014/main" id="{00000000-0008-0000-0300-00005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2" name="Picture 5">
          <a:extLst>
            <a:ext uri="{FF2B5EF4-FFF2-40B4-BE49-F238E27FC236}">
              <a16:creationId xmlns:a16="http://schemas.microsoft.com/office/drawing/2014/main" id="{00000000-0008-0000-0300-00005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3" name="Picture 5">
          <a:extLst>
            <a:ext uri="{FF2B5EF4-FFF2-40B4-BE49-F238E27FC236}">
              <a16:creationId xmlns:a16="http://schemas.microsoft.com/office/drawing/2014/main" id="{00000000-0008-0000-0300-00005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4" name="Picture 5">
          <a:extLst>
            <a:ext uri="{FF2B5EF4-FFF2-40B4-BE49-F238E27FC236}">
              <a16:creationId xmlns:a16="http://schemas.microsoft.com/office/drawing/2014/main" id="{00000000-0008-0000-0300-00005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5" name="Picture 5">
          <a:extLst>
            <a:ext uri="{FF2B5EF4-FFF2-40B4-BE49-F238E27FC236}">
              <a16:creationId xmlns:a16="http://schemas.microsoft.com/office/drawing/2014/main" id="{00000000-0008-0000-0300-00005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6" name="Picture 5">
          <a:extLst>
            <a:ext uri="{FF2B5EF4-FFF2-40B4-BE49-F238E27FC236}">
              <a16:creationId xmlns:a16="http://schemas.microsoft.com/office/drawing/2014/main" id="{00000000-0008-0000-0300-00005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7" name="Picture 5">
          <a:extLst>
            <a:ext uri="{FF2B5EF4-FFF2-40B4-BE49-F238E27FC236}">
              <a16:creationId xmlns:a16="http://schemas.microsoft.com/office/drawing/2014/main" id="{00000000-0008-0000-0300-00005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8" name="Picture 5">
          <a:extLst>
            <a:ext uri="{FF2B5EF4-FFF2-40B4-BE49-F238E27FC236}">
              <a16:creationId xmlns:a16="http://schemas.microsoft.com/office/drawing/2014/main" id="{00000000-0008-0000-0300-00005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9" name="Picture 5">
          <a:extLst>
            <a:ext uri="{FF2B5EF4-FFF2-40B4-BE49-F238E27FC236}">
              <a16:creationId xmlns:a16="http://schemas.microsoft.com/office/drawing/2014/main" id="{00000000-0008-0000-0300-00005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0" name="Picture 5">
          <a:extLst>
            <a:ext uri="{FF2B5EF4-FFF2-40B4-BE49-F238E27FC236}">
              <a16:creationId xmlns:a16="http://schemas.microsoft.com/office/drawing/2014/main" id="{00000000-0008-0000-0300-00005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1" name="Picture 5">
          <a:extLst>
            <a:ext uri="{FF2B5EF4-FFF2-40B4-BE49-F238E27FC236}">
              <a16:creationId xmlns:a16="http://schemas.microsoft.com/office/drawing/2014/main" id="{00000000-0008-0000-0300-00005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2" name="Picture 5">
          <a:extLst>
            <a:ext uri="{FF2B5EF4-FFF2-40B4-BE49-F238E27FC236}">
              <a16:creationId xmlns:a16="http://schemas.microsoft.com/office/drawing/2014/main" id="{00000000-0008-0000-0300-00006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3" name="Picture 5">
          <a:extLst>
            <a:ext uri="{FF2B5EF4-FFF2-40B4-BE49-F238E27FC236}">
              <a16:creationId xmlns:a16="http://schemas.microsoft.com/office/drawing/2014/main" id="{00000000-0008-0000-0300-00006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4" name="Picture 5">
          <a:extLst>
            <a:ext uri="{FF2B5EF4-FFF2-40B4-BE49-F238E27FC236}">
              <a16:creationId xmlns:a16="http://schemas.microsoft.com/office/drawing/2014/main" id="{00000000-0008-0000-0300-00006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5" name="Picture 5">
          <a:extLst>
            <a:ext uri="{FF2B5EF4-FFF2-40B4-BE49-F238E27FC236}">
              <a16:creationId xmlns:a16="http://schemas.microsoft.com/office/drawing/2014/main" id="{00000000-0008-0000-0300-00006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6" name="Picture 5">
          <a:extLst>
            <a:ext uri="{FF2B5EF4-FFF2-40B4-BE49-F238E27FC236}">
              <a16:creationId xmlns:a16="http://schemas.microsoft.com/office/drawing/2014/main" id="{00000000-0008-0000-0300-00006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7" name="Picture 5">
          <a:extLst>
            <a:ext uri="{FF2B5EF4-FFF2-40B4-BE49-F238E27FC236}">
              <a16:creationId xmlns:a16="http://schemas.microsoft.com/office/drawing/2014/main" id="{00000000-0008-0000-0300-00006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8" name="Picture 5">
          <a:extLst>
            <a:ext uri="{FF2B5EF4-FFF2-40B4-BE49-F238E27FC236}">
              <a16:creationId xmlns:a16="http://schemas.microsoft.com/office/drawing/2014/main" id="{00000000-0008-0000-0300-00006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9" name="Picture 5">
          <a:extLst>
            <a:ext uri="{FF2B5EF4-FFF2-40B4-BE49-F238E27FC236}">
              <a16:creationId xmlns:a16="http://schemas.microsoft.com/office/drawing/2014/main" id="{00000000-0008-0000-0300-00006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0" name="Picture 5">
          <a:extLst>
            <a:ext uri="{FF2B5EF4-FFF2-40B4-BE49-F238E27FC236}">
              <a16:creationId xmlns:a16="http://schemas.microsoft.com/office/drawing/2014/main" id="{00000000-0008-0000-0300-00006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1" name="Picture 5">
          <a:extLst>
            <a:ext uri="{FF2B5EF4-FFF2-40B4-BE49-F238E27FC236}">
              <a16:creationId xmlns:a16="http://schemas.microsoft.com/office/drawing/2014/main" id="{00000000-0008-0000-0300-00006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2" name="Picture 5">
          <a:extLst>
            <a:ext uri="{FF2B5EF4-FFF2-40B4-BE49-F238E27FC236}">
              <a16:creationId xmlns:a16="http://schemas.microsoft.com/office/drawing/2014/main" id="{00000000-0008-0000-0300-00006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3" name="Picture 5">
          <a:extLst>
            <a:ext uri="{FF2B5EF4-FFF2-40B4-BE49-F238E27FC236}">
              <a16:creationId xmlns:a16="http://schemas.microsoft.com/office/drawing/2014/main" id="{00000000-0008-0000-0300-00006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4" name="Picture 5">
          <a:extLst>
            <a:ext uri="{FF2B5EF4-FFF2-40B4-BE49-F238E27FC236}">
              <a16:creationId xmlns:a16="http://schemas.microsoft.com/office/drawing/2014/main" id="{00000000-0008-0000-0300-00006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5" name="Picture 5">
          <a:extLst>
            <a:ext uri="{FF2B5EF4-FFF2-40B4-BE49-F238E27FC236}">
              <a16:creationId xmlns:a16="http://schemas.microsoft.com/office/drawing/2014/main" id="{00000000-0008-0000-0300-00006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6" name="Picture 5">
          <a:extLst>
            <a:ext uri="{FF2B5EF4-FFF2-40B4-BE49-F238E27FC236}">
              <a16:creationId xmlns:a16="http://schemas.microsoft.com/office/drawing/2014/main" id="{00000000-0008-0000-0300-00006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7" name="Picture 5">
          <a:extLst>
            <a:ext uri="{FF2B5EF4-FFF2-40B4-BE49-F238E27FC236}">
              <a16:creationId xmlns:a16="http://schemas.microsoft.com/office/drawing/2014/main" id="{00000000-0008-0000-0300-00006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8" name="Picture 5">
          <a:extLst>
            <a:ext uri="{FF2B5EF4-FFF2-40B4-BE49-F238E27FC236}">
              <a16:creationId xmlns:a16="http://schemas.microsoft.com/office/drawing/2014/main" id="{00000000-0008-0000-0300-00007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9" name="Picture 5">
          <a:extLst>
            <a:ext uri="{FF2B5EF4-FFF2-40B4-BE49-F238E27FC236}">
              <a16:creationId xmlns:a16="http://schemas.microsoft.com/office/drawing/2014/main" id="{00000000-0008-0000-0300-00007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0" name="Picture 5">
          <a:extLst>
            <a:ext uri="{FF2B5EF4-FFF2-40B4-BE49-F238E27FC236}">
              <a16:creationId xmlns:a16="http://schemas.microsoft.com/office/drawing/2014/main" id="{00000000-0008-0000-0300-00007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1" name="Picture 5">
          <a:extLst>
            <a:ext uri="{FF2B5EF4-FFF2-40B4-BE49-F238E27FC236}">
              <a16:creationId xmlns:a16="http://schemas.microsoft.com/office/drawing/2014/main" id="{00000000-0008-0000-0300-00007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2" name="Picture 5">
          <a:extLst>
            <a:ext uri="{FF2B5EF4-FFF2-40B4-BE49-F238E27FC236}">
              <a16:creationId xmlns:a16="http://schemas.microsoft.com/office/drawing/2014/main" id="{00000000-0008-0000-0300-00007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3" name="Picture 5">
          <a:extLst>
            <a:ext uri="{FF2B5EF4-FFF2-40B4-BE49-F238E27FC236}">
              <a16:creationId xmlns:a16="http://schemas.microsoft.com/office/drawing/2014/main" id="{00000000-0008-0000-0300-00007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4" name="Picture 5">
          <a:extLst>
            <a:ext uri="{FF2B5EF4-FFF2-40B4-BE49-F238E27FC236}">
              <a16:creationId xmlns:a16="http://schemas.microsoft.com/office/drawing/2014/main" id="{00000000-0008-0000-0300-00007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5" name="Picture 5">
          <a:extLst>
            <a:ext uri="{FF2B5EF4-FFF2-40B4-BE49-F238E27FC236}">
              <a16:creationId xmlns:a16="http://schemas.microsoft.com/office/drawing/2014/main" id="{00000000-0008-0000-0300-00007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6" name="Picture 5">
          <a:extLst>
            <a:ext uri="{FF2B5EF4-FFF2-40B4-BE49-F238E27FC236}">
              <a16:creationId xmlns:a16="http://schemas.microsoft.com/office/drawing/2014/main" id="{00000000-0008-0000-0300-00007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7" name="Picture 5">
          <a:extLst>
            <a:ext uri="{FF2B5EF4-FFF2-40B4-BE49-F238E27FC236}">
              <a16:creationId xmlns:a16="http://schemas.microsoft.com/office/drawing/2014/main" id="{00000000-0008-0000-0300-00007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8" name="Picture 5">
          <a:extLst>
            <a:ext uri="{FF2B5EF4-FFF2-40B4-BE49-F238E27FC236}">
              <a16:creationId xmlns:a16="http://schemas.microsoft.com/office/drawing/2014/main" id="{00000000-0008-0000-0300-00007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9" name="Picture 5">
          <a:extLst>
            <a:ext uri="{FF2B5EF4-FFF2-40B4-BE49-F238E27FC236}">
              <a16:creationId xmlns:a16="http://schemas.microsoft.com/office/drawing/2014/main" id="{00000000-0008-0000-0300-00007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0" name="Picture 5">
          <a:extLst>
            <a:ext uri="{FF2B5EF4-FFF2-40B4-BE49-F238E27FC236}">
              <a16:creationId xmlns:a16="http://schemas.microsoft.com/office/drawing/2014/main" id="{00000000-0008-0000-0300-00007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1" name="Picture 5">
          <a:extLst>
            <a:ext uri="{FF2B5EF4-FFF2-40B4-BE49-F238E27FC236}">
              <a16:creationId xmlns:a16="http://schemas.microsoft.com/office/drawing/2014/main" id="{00000000-0008-0000-0300-00007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2" name="Picture 5">
          <a:extLst>
            <a:ext uri="{FF2B5EF4-FFF2-40B4-BE49-F238E27FC236}">
              <a16:creationId xmlns:a16="http://schemas.microsoft.com/office/drawing/2014/main" id="{00000000-0008-0000-0300-00007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3" name="Picture 5">
          <a:extLst>
            <a:ext uri="{FF2B5EF4-FFF2-40B4-BE49-F238E27FC236}">
              <a16:creationId xmlns:a16="http://schemas.microsoft.com/office/drawing/2014/main" id="{00000000-0008-0000-0300-00007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4" name="Picture 5">
          <a:extLst>
            <a:ext uri="{FF2B5EF4-FFF2-40B4-BE49-F238E27FC236}">
              <a16:creationId xmlns:a16="http://schemas.microsoft.com/office/drawing/2014/main" id="{00000000-0008-0000-0300-00008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5" name="Picture 5">
          <a:extLst>
            <a:ext uri="{FF2B5EF4-FFF2-40B4-BE49-F238E27FC236}">
              <a16:creationId xmlns:a16="http://schemas.microsoft.com/office/drawing/2014/main" id="{00000000-0008-0000-0300-00008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6" name="Picture 5">
          <a:extLst>
            <a:ext uri="{FF2B5EF4-FFF2-40B4-BE49-F238E27FC236}">
              <a16:creationId xmlns:a16="http://schemas.microsoft.com/office/drawing/2014/main" id="{00000000-0008-0000-0300-00008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7" name="Picture 5">
          <a:extLst>
            <a:ext uri="{FF2B5EF4-FFF2-40B4-BE49-F238E27FC236}">
              <a16:creationId xmlns:a16="http://schemas.microsoft.com/office/drawing/2014/main" id="{00000000-0008-0000-0300-00008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8" name="Picture 5">
          <a:extLst>
            <a:ext uri="{FF2B5EF4-FFF2-40B4-BE49-F238E27FC236}">
              <a16:creationId xmlns:a16="http://schemas.microsoft.com/office/drawing/2014/main" id="{00000000-0008-0000-0300-00008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9" name="Picture 5">
          <a:extLst>
            <a:ext uri="{FF2B5EF4-FFF2-40B4-BE49-F238E27FC236}">
              <a16:creationId xmlns:a16="http://schemas.microsoft.com/office/drawing/2014/main" id="{00000000-0008-0000-0300-00008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0" name="Picture 5">
          <a:extLst>
            <a:ext uri="{FF2B5EF4-FFF2-40B4-BE49-F238E27FC236}">
              <a16:creationId xmlns:a16="http://schemas.microsoft.com/office/drawing/2014/main" id="{00000000-0008-0000-0300-00008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1" name="Picture 5">
          <a:extLst>
            <a:ext uri="{FF2B5EF4-FFF2-40B4-BE49-F238E27FC236}">
              <a16:creationId xmlns:a16="http://schemas.microsoft.com/office/drawing/2014/main" id="{00000000-0008-0000-0300-00008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2" name="Picture 5">
          <a:extLst>
            <a:ext uri="{FF2B5EF4-FFF2-40B4-BE49-F238E27FC236}">
              <a16:creationId xmlns:a16="http://schemas.microsoft.com/office/drawing/2014/main" id="{00000000-0008-0000-0300-00008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3" name="Picture 5">
          <a:extLst>
            <a:ext uri="{FF2B5EF4-FFF2-40B4-BE49-F238E27FC236}">
              <a16:creationId xmlns:a16="http://schemas.microsoft.com/office/drawing/2014/main" id="{00000000-0008-0000-0300-00008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4" name="Picture 5">
          <a:extLst>
            <a:ext uri="{FF2B5EF4-FFF2-40B4-BE49-F238E27FC236}">
              <a16:creationId xmlns:a16="http://schemas.microsoft.com/office/drawing/2014/main" id="{00000000-0008-0000-0300-00008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5" name="Picture 5">
          <a:extLst>
            <a:ext uri="{FF2B5EF4-FFF2-40B4-BE49-F238E27FC236}">
              <a16:creationId xmlns:a16="http://schemas.microsoft.com/office/drawing/2014/main" id="{00000000-0008-0000-0300-00008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6" name="Picture 5">
          <a:extLst>
            <a:ext uri="{FF2B5EF4-FFF2-40B4-BE49-F238E27FC236}">
              <a16:creationId xmlns:a16="http://schemas.microsoft.com/office/drawing/2014/main" id="{00000000-0008-0000-0300-00008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7" name="Picture 5">
          <a:extLst>
            <a:ext uri="{FF2B5EF4-FFF2-40B4-BE49-F238E27FC236}">
              <a16:creationId xmlns:a16="http://schemas.microsoft.com/office/drawing/2014/main" id="{00000000-0008-0000-0300-00008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8" name="Picture 5">
          <a:extLst>
            <a:ext uri="{FF2B5EF4-FFF2-40B4-BE49-F238E27FC236}">
              <a16:creationId xmlns:a16="http://schemas.microsoft.com/office/drawing/2014/main" id="{00000000-0008-0000-0300-00008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9" name="Picture 5">
          <a:extLst>
            <a:ext uri="{FF2B5EF4-FFF2-40B4-BE49-F238E27FC236}">
              <a16:creationId xmlns:a16="http://schemas.microsoft.com/office/drawing/2014/main" id="{00000000-0008-0000-0300-00008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0" name="Picture 5">
          <a:extLst>
            <a:ext uri="{FF2B5EF4-FFF2-40B4-BE49-F238E27FC236}">
              <a16:creationId xmlns:a16="http://schemas.microsoft.com/office/drawing/2014/main" id="{00000000-0008-0000-0300-00009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1" name="Picture 5">
          <a:extLst>
            <a:ext uri="{FF2B5EF4-FFF2-40B4-BE49-F238E27FC236}">
              <a16:creationId xmlns:a16="http://schemas.microsoft.com/office/drawing/2014/main" id="{00000000-0008-0000-0300-00009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2" name="Picture 5">
          <a:extLst>
            <a:ext uri="{FF2B5EF4-FFF2-40B4-BE49-F238E27FC236}">
              <a16:creationId xmlns:a16="http://schemas.microsoft.com/office/drawing/2014/main" id="{00000000-0008-0000-0300-00009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3" name="Picture 5">
          <a:extLst>
            <a:ext uri="{FF2B5EF4-FFF2-40B4-BE49-F238E27FC236}">
              <a16:creationId xmlns:a16="http://schemas.microsoft.com/office/drawing/2014/main" id="{00000000-0008-0000-0300-00009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4" name="Picture 5">
          <a:extLst>
            <a:ext uri="{FF2B5EF4-FFF2-40B4-BE49-F238E27FC236}">
              <a16:creationId xmlns:a16="http://schemas.microsoft.com/office/drawing/2014/main" id="{00000000-0008-0000-0300-00009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5" name="Picture 5">
          <a:extLst>
            <a:ext uri="{FF2B5EF4-FFF2-40B4-BE49-F238E27FC236}">
              <a16:creationId xmlns:a16="http://schemas.microsoft.com/office/drawing/2014/main" id="{00000000-0008-0000-0300-00009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6" name="Picture 5">
          <a:extLst>
            <a:ext uri="{FF2B5EF4-FFF2-40B4-BE49-F238E27FC236}">
              <a16:creationId xmlns:a16="http://schemas.microsoft.com/office/drawing/2014/main" id="{00000000-0008-0000-0300-00009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7" name="Picture 5">
          <a:extLst>
            <a:ext uri="{FF2B5EF4-FFF2-40B4-BE49-F238E27FC236}">
              <a16:creationId xmlns:a16="http://schemas.microsoft.com/office/drawing/2014/main" id="{00000000-0008-0000-0300-00009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8" name="Picture 5">
          <a:extLst>
            <a:ext uri="{FF2B5EF4-FFF2-40B4-BE49-F238E27FC236}">
              <a16:creationId xmlns:a16="http://schemas.microsoft.com/office/drawing/2014/main" id="{00000000-0008-0000-0300-00009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9" name="Picture 5">
          <a:extLst>
            <a:ext uri="{FF2B5EF4-FFF2-40B4-BE49-F238E27FC236}">
              <a16:creationId xmlns:a16="http://schemas.microsoft.com/office/drawing/2014/main" id="{00000000-0008-0000-0300-00009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0" name="Picture 5">
          <a:extLst>
            <a:ext uri="{FF2B5EF4-FFF2-40B4-BE49-F238E27FC236}">
              <a16:creationId xmlns:a16="http://schemas.microsoft.com/office/drawing/2014/main" id="{00000000-0008-0000-0300-00009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1" name="Picture 5">
          <a:extLst>
            <a:ext uri="{FF2B5EF4-FFF2-40B4-BE49-F238E27FC236}">
              <a16:creationId xmlns:a16="http://schemas.microsoft.com/office/drawing/2014/main" id="{00000000-0008-0000-0300-00009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2" name="Picture 5">
          <a:extLst>
            <a:ext uri="{FF2B5EF4-FFF2-40B4-BE49-F238E27FC236}">
              <a16:creationId xmlns:a16="http://schemas.microsoft.com/office/drawing/2014/main" id="{00000000-0008-0000-0300-00009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3" name="Picture 5">
          <a:extLst>
            <a:ext uri="{FF2B5EF4-FFF2-40B4-BE49-F238E27FC236}">
              <a16:creationId xmlns:a16="http://schemas.microsoft.com/office/drawing/2014/main" id="{00000000-0008-0000-0300-00009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4" name="Picture 5">
          <a:extLst>
            <a:ext uri="{FF2B5EF4-FFF2-40B4-BE49-F238E27FC236}">
              <a16:creationId xmlns:a16="http://schemas.microsoft.com/office/drawing/2014/main" id="{00000000-0008-0000-0300-00009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5" name="Picture 5">
          <a:extLst>
            <a:ext uri="{FF2B5EF4-FFF2-40B4-BE49-F238E27FC236}">
              <a16:creationId xmlns:a16="http://schemas.microsoft.com/office/drawing/2014/main" id="{00000000-0008-0000-0300-00009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6" name="Picture 5">
          <a:extLst>
            <a:ext uri="{FF2B5EF4-FFF2-40B4-BE49-F238E27FC236}">
              <a16:creationId xmlns:a16="http://schemas.microsoft.com/office/drawing/2014/main" id="{00000000-0008-0000-0300-0000A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7" name="Picture 5">
          <a:extLst>
            <a:ext uri="{FF2B5EF4-FFF2-40B4-BE49-F238E27FC236}">
              <a16:creationId xmlns:a16="http://schemas.microsoft.com/office/drawing/2014/main" id="{00000000-0008-0000-0300-0000A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21981</xdr:colOff>
      <xdr:row>0</xdr:row>
      <xdr:rowOff>0</xdr:rowOff>
    </xdr:from>
    <xdr:to>
      <xdr:col>0</xdr:col>
      <xdr:colOff>2193681</xdr:colOff>
      <xdr:row>4</xdr:row>
      <xdr:rowOff>8450</xdr:rowOff>
    </xdr:to>
    <xdr:pic>
      <xdr:nvPicPr>
        <xdr:cNvPr id="2" name="Picture 5">
          <a:extLst>
            <a:ext uri="{FF2B5EF4-FFF2-40B4-BE49-F238E27FC236}">
              <a16:creationId xmlns:a16="http://schemas.microsoft.com/office/drawing/2014/main" id="{00000000-0008-0000-04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 name="Picture 5">
          <a:extLst>
            <a:ext uri="{FF2B5EF4-FFF2-40B4-BE49-F238E27FC236}">
              <a16:creationId xmlns:a16="http://schemas.microsoft.com/office/drawing/2014/main" id="{00000000-0008-0000-0400-00000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 name="Picture 5">
          <a:extLst>
            <a:ext uri="{FF2B5EF4-FFF2-40B4-BE49-F238E27FC236}">
              <a16:creationId xmlns:a16="http://schemas.microsoft.com/office/drawing/2014/main" id="{00000000-0008-0000-0400-00000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 name="Picture 5">
          <a:extLst>
            <a:ext uri="{FF2B5EF4-FFF2-40B4-BE49-F238E27FC236}">
              <a16:creationId xmlns:a16="http://schemas.microsoft.com/office/drawing/2014/main" id="{00000000-0008-0000-0400-00000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 name="Picture 5">
          <a:extLst>
            <a:ext uri="{FF2B5EF4-FFF2-40B4-BE49-F238E27FC236}">
              <a16:creationId xmlns:a16="http://schemas.microsoft.com/office/drawing/2014/main" id="{00000000-0008-0000-0400-00000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 name="Picture 5">
          <a:extLst>
            <a:ext uri="{FF2B5EF4-FFF2-40B4-BE49-F238E27FC236}">
              <a16:creationId xmlns:a16="http://schemas.microsoft.com/office/drawing/2014/main" id="{00000000-0008-0000-0400-00000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 name="Picture 5">
          <a:extLst>
            <a:ext uri="{FF2B5EF4-FFF2-40B4-BE49-F238E27FC236}">
              <a16:creationId xmlns:a16="http://schemas.microsoft.com/office/drawing/2014/main" id="{00000000-0008-0000-0400-00000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 name="Picture 5">
          <a:extLst>
            <a:ext uri="{FF2B5EF4-FFF2-40B4-BE49-F238E27FC236}">
              <a16:creationId xmlns:a16="http://schemas.microsoft.com/office/drawing/2014/main" id="{00000000-0008-0000-0400-00000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 name="Picture 5">
          <a:extLst>
            <a:ext uri="{FF2B5EF4-FFF2-40B4-BE49-F238E27FC236}">
              <a16:creationId xmlns:a16="http://schemas.microsoft.com/office/drawing/2014/main" id="{00000000-0008-0000-0400-00000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 name="Picture 5">
          <a:extLst>
            <a:ext uri="{FF2B5EF4-FFF2-40B4-BE49-F238E27FC236}">
              <a16:creationId xmlns:a16="http://schemas.microsoft.com/office/drawing/2014/main" id="{00000000-0008-0000-0400-00000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 name="Picture 5">
          <a:extLst>
            <a:ext uri="{FF2B5EF4-FFF2-40B4-BE49-F238E27FC236}">
              <a16:creationId xmlns:a16="http://schemas.microsoft.com/office/drawing/2014/main" id="{00000000-0008-0000-0400-00000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 name="Picture 5">
          <a:extLst>
            <a:ext uri="{FF2B5EF4-FFF2-40B4-BE49-F238E27FC236}">
              <a16:creationId xmlns:a16="http://schemas.microsoft.com/office/drawing/2014/main" id="{00000000-0008-0000-0400-00000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 name="Picture 5">
          <a:extLst>
            <a:ext uri="{FF2B5EF4-FFF2-40B4-BE49-F238E27FC236}">
              <a16:creationId xmlns:a16="http://schemas.microsoft.com/office/drawing/2014/main" id="{00000000-0008-0000-0400-00000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 name="Picture 5">
          <a:extLst>
            <a:ext uri="{FF2B5EF4-FFF2-40B4-BE49-F238E27FC236}">
              <a16:creationId xmlns:a16="http://schemas.microsoft.com/office/drawing/2014/main" id="{00000000-0008-0000-0400-00000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 name="Picture 5">
          <a:extLst>
            <a:ext uri="{FF2B5EF4-FFF2-40B4-BE49-F238E27FC236}">
              <a16:creationId xmlns:a16="http://schemas.microsoft.com/office/drawing/2014/main" id="{00000000-0008-0000-0400-00001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 name="Picture 5">
          <a:extLst>
            <a:ext uri="{FF2B5EF4-FFF2-40B4-BE49-F238E27FC236}">
              <a16:creationId xmlns:a16="http://schemas.microsoft.com/office/drawing/2014/main" id="{00000000-0008-0000-0400-00001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 name="Picture 5">
          <a:extLst>
            <a:ext uri="{FF2B5EF4-FFF2-40B4-BE49-F238E27FC236}">
              <a16:creationId xmlns:a16="http://schemas.microsoft.com/office/drawing/2014/main" id="{00000000-0008-0000-0400-00001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 name="Picture 5">
          <a:extLst>
            <a:ext uri="{FF2B5EF4-FFF2-40B4-BE49-F238E27FC236}">
              <a16:creationId xmlns:a16="http://schemas.microsoft.com/office/drawing/2014/main" id="{00000000-0008-0000-0400-00001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 name="Picture 5">
          <a:extLst>
            <a:ext uri="{FF2B5EF4-FFF2-40B4-BE49-F238E27FC236}">
              <a16:creationId xmlns:a16="http://schemas.microsoft.com/office/drawing/2014/main" id="{00000000-0008-0000-0400-00001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 name="Picture 5">
          <a:extLst>
            <a:ext uri="{FF2B5EF4-FFF2-40B4-BE49-F238E27FC236}">
              <a16:creationId xmlns:a16="http://schemas.microsoft.com/office/drawing/2014/main" id="{00000000-0008-0000-0400-00001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 name="Picture 5">
          <a:extLst>
            <a:ext uri="{FF2B5EF4-FFF2-40B4-BE49-F238E27FC236}">
              <a16:creationId xmlns:a16="http://schemas.microsoft.com/office/drawing/2014/main" id="{00000000-0008-0000-0400-00001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 name="Picture 5">
          <a:extLst>
            <a:ext uri="{FF2B5EF4-FFF2-40B4-BE49-F238E27FC236}">
              <a16:creationId xmlns:a16="http://schemas.microsoft.com/office/drawing/2014/main" id="{00000000-0008-0000-0400-00001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 name="Picture 5">
          <a:extLst>
            <a:ext uri="{FF2B5EF4-FFF2-40B4-BE49-F238E27FC236}">
              <a16:creationId xmlns:a16="http://schemas.microsoft.com/office/drawing/2014/main" id="{00000000-0008-0000-0400-00001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 name="Picture 5">
          <a:extLst>
            <a:ext uri="{FF2B5EF4-FFF2-40B4-BE49-F238E27FC236}">
              <a16:creationId xmlns:a16="http://schemas.microsoft.com/office/drawing/2014/main" id="{00000000-0008-0000-0400-00001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 name="Picture 5">
          <a:extLst>
            <a:ext uri="{FF2B5EF4-FFF2-40B4-BE49-F238E27FC236}">
              <a16:creationId xmlns:a16="http://schemas.microsoft.com/office/drawing/2014/main" id="{00000000-0008-0000-0400-00001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 name="Picture 5">
          <a:extLst>
            <a:ext uri="{FF2B5EF4-FFF2-40B4-BE49-F238E27FC236}">
              <a16:creationId xmlns:a16="http://schemas.microsoft.com/office/drawing/2014/main" id="{00000000-0008-0000-0400-00001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 name="Picture 5">
          <a:extLst>
            <a:ext uri="{FF2B5EF4-FFF2-40B4-BE49-F238E27FC236}">
              <a16:creationId xmlns:a16="http://schemas.microsoft.com/office/drawing/2014/main" id="{00000000-0008-0000-0400-00001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 name="Picture 5">
          <a:extLst>
            <a:ext uri="{FF2B5EF4-FFF2-40B4-BE49-F238E27FC236}">
              <a16:creationId xmlns:a16="http://schemas.microsoft.com/office/drawing/2014/main" id="{00000000-0008-0000-0400-00001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 name="Picture 5">
          <a:extLst>
            <a:ext uri="{FF2B5EF4-FFF2-40B4-BE49-F238E27FC236}">
              <a16:creationId xmlns:a16="http://schemas.microsoft.com/office/drawing/2014/main" id="{00000000-0008-0000-0400-00001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 name="Picture 5">
          <a:extLst>
            <a:ext uri="{FF2B5EF4-FFF2-40B4-BE49-F238E27FC236}">
              <a16:creationId xmlns:a16="http://schemas.microsoft.com/office/drawing/2014/main" id="{00000000-0008-0000-0400-00001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 name="Picture 5">
          <a:extLst>
            <a:ext uri="{FF2B5EF4-FFF2-40B4-BE49-F238E27FC236}">
              <a16:creationId xmlns:a16="http://schemas.microsoft.com/office/drawing/2014/main" id="{00000000-0008-0000-0400-00002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 name="Picture 5">
          <a:extLst>
            <a:ext uri="{FF2B5EF4-FFF2-40B4-BE49-F238E27FC236}">
              <a16:creationId xmlns:a16="http://schemas.microsoft.com/office/drawing/2014/main" id="{00000000-0008-0000-0400-00002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 name="Picture 5">
          <a:extLst>
            <a:ext uri="{FF2B5EF4-FFF2-40B4-BE49-F238E27FC236}">
              <a16:creationId xmlns:a16="http://schemas.microsoft.com/office/drawing/2014/main" id="{00000000-0008-0000-0400-00002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 name="Picture 5">
          <a:extLst>
            <a:ext uri="{FF2B5EF4-FFF2-40B4-BE49-F238E27FC236}">
              <a16:creationId xmlns:a16="http://schemas.microsoft.com/office/drawing/2014/main" id="{00000000-0008-0000-0400-00002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 name="Picture 5">
          <a:extLst>
            <a:ext uri="{FF2B5EF4-FFF2-40B4-BE49-F238E27FC236}">
              <a16:creationId xmlns:a16="http://schemas.microsoft.com/office/drawing/2014/main" id="{00000000-0008-0000-0400-00002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 name="Picture 5">
          <a:extLst>
            <a:ext uri="{FF2B5EF4-FFF2-40B4-BE49-F238E27FC236}">
              <a16:creationId xmlns:a16="http://schemas.microsoft.com/office/drawing/2014/main" id="{00000000-0008-0000-0400-00002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 name="Picture 5">
          <a:extLst>
            <a:ext uri="{FF2B5EF4-FFF2-40B4-BE49-F238E27FC236}">
              <a16:creationId xmlns:a16="http://schemas.microsoft.com/office/drawing/2014/main" id="{00000000-0008-0000-0400-00002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 name="Picture 5">
          <a:extLst>
            <a:ext uri="{FF2B5EF4-FFF2-40B4-BE49-F238E27FC236}">
              <a16:creationId xmlns:a16="http://schemas.microsoft.com/office/drawing/2014/main" id="{00000000-0008-0000-0400-00002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 name="Picture 5">
          <a:extLst>
            <a:ext uri="{FF2B5EF4-FFF2-40B4-BE49-F238E27FC236}">
              <a16:creationId xmlns:a16="http://schemas.microsoft.com/office/drawing/2014/main" id="{00000000-0008-0000-0400-00002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 name="Picture 5">
          <a:extLst>
            <a:ext uri="{FF2B5EF4-FFF2-40B4-BE49-F238E27FC236}">
              <a16:creationId xmlns:a16="http://schemas.microsoft.com/office/drawing/2014/main" id="{00000000-0008-0000-0400-00002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 name="Picture 5">
          <a:extLst>
            <a:ext uri="{FF2B5EF4-FFF2-40B4-BE49-F238E27FC236}">
              <a16:creationId xmlns:a16="http://schemas.microsoft.com/office/drawing/2014/main" id="{00000000-0008-0000-0400-00002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3" name="Picture 5">
          <a:extLst>
            <a:ext uri="{FF2B5EF4-FFF2-40B4-BE49-F238E27FC236}">
              <a16:creationId xmlns:a16="http://schemas.microsoft.com/office/drawing/2014/main" id="{00000000-0008-0000-0400-00002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4" name="Picture 5">
          <a:extLst>
            <a:ext uri="{FF2B5EF4-FFF2-40B4-BE49-F238E27FC236}">
              <a16:creationId xmlns:a16="http://schemas.microsoft.com/office/drawing/2014/main" id="{00000000-0008-0000-0400-00002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5" name="Picture 5">
          <a:extLst>
            <a:ext uri="{FF2B5EF4-FFF2-40B4-BE49-F238E27FC236}">
              <a16:creationId xmlns:a16="http://schemas.microsoft.com/office/drawing/2014/main" id="{00000000-0008-0000-0400-00002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6" name="Picture 5">
          <a:extLst>
            <a:ext uri="{FF2B5EF4-FFF2-40B4-BE49-F238E27FC236}">
              <a16:creationId xmlns:a16="http://schemas.microsoft.com/office/drawing/2014/main" id="{00000000-0008-0000-0400-00002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7" name="Picture 5">
          <a:extLst>
            <a:ext uri="{FF2B5EF4-FFF2-40B4-BE49-F238E27FC236}">
              <a16:creationId xmlns:a16="http://schemas.microsoft.com/office/drawing/2014/main" id="{00000000-0008-0000-0400-00002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8" name="Picture 5">
          <a:extLst>
            <a:ext uri="{FF2B5EF4-FFF2-40B4-BE49-F238E27FC236}">
              <a16:creationId xmlns:a16="http://schemas.microsoft.com/office/drawing/2014/main" id="{00000000-0008-0000-0400-00003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9" name="Picture 5">
          <a:extLst>
            <a:ext uri="{FF2B5EF4-FFF2-40B4-BE49-F238E27FC236}">
              <a16:creationId xmlns:a16="http://schemas.microsoft.com/office/drawing/2014/main" id="{00000000-0008-0000-0400-00003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0" name="Picture 5">
          <a:extLst>
            <a:ext uri="{FF2B5EF4-FFF2-40B4-BE49-F238E27FC236}">
              <a16:creationId xmlns:a16="http://schemas.microsoft.com/office/drawing/2014/main" id="{00000000-0008-0000-0400-00003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1" name="Picture 5">
          <a:extLst>
            <a:ext uri="{FF2B5EF4-FFF2-40B4-BE49-F238E27FC236}">
              <a16:creationId xmlns:a16="http://schemas.microsoft.com/office/drawing/2014/main" id="{00000000-0008-0000-0400-00003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2" name="Picture 5">
          <a:extLst>
            <a:ext uri="{FF2B5EF4-FFF2-40B4-BE49-F238E27FC236}">
              <a16:creationId xmlns:a16="http://schemas.microsoft.com/office/drawing/2014/main" id="{00000000-0008-0000-0400-00003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3" name="Picture 5">
          <a:extLst>
            <a:ext uri="{FF2B5EF4-FFF2-40B4-BE49-F238E27FC236}">
              <a16:creationId xmlns:a16="http://schemas.microsoft.com/office/drawing/2014/main" id="{00000000-0008-0000-0400-00003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4" name="Picture 5">
          <a:extLst>
            <a:ext uri="{FF2B5EF4-FFF2-40B4-BE49-F238E27FC236}">
              <a16:creationId xmlns:a16="http://schemas.microsoft.com/office/drawing/2014/main" id="{00000000-0008-0000-0400-00003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5" name="Picture 5">
          <a:extLst>
            <a:ext uri="{FF2B5EF4-FFF2-40B4-BE49-F238E27FC236}">
              <a16:creationId xmlns:a16="http://schemas.microsoft.com/office/drawing/2014/main" id="{00000000-0008-0000-0400-00003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6" name="Picture 5">
          <a:extLst>
            <a:ext uri="{FF2B5EF4-FFF2-40B4-BE49-F238E27FC236}">
              <a16:creationId xmlns:a16="http://schemas.microsoft.com/office/drawing/2014/main" id="{00000000-0008-0000-0400-00003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7" name="Picture 5">
          <a:extLst>
            <a:ext uri="{FF2B5EF4-FFF2-40B4-BE49-F238E27FC236}">
              <a16:creationId xmlns:a16="http://schemas.microsoft.com/office/drawing/2014/main" id="{00000000-0008-0000-0400-00003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8" name="Picture 5">
          <a:extLst>
            <a:ext uri="{FF2B5EF4-FFF2-40B4-BE49-F238E27FC236}">
              <a16:creationId xmlns:a16="http://schemas.microsoft.com/office/drawing/2014/main" id="{00000000-0008-0000-0400-00003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59" name="Picture 5">
          <a:extLst>
            <a:ext uri="{FF2B5EF4-FFF2-40B4-BE49-F238E27FC236}">
              <a16:creationId xmlns:a16="http://schemas.microsoft.com/office/drawing/2014/main" id="{00000000-0008-0000-0400-00003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0" name="Picture 5">
          <a:extLst>
            <a:ext uri="{FF2B5EF4-FFF2-40B4-BE49-F238E27FC236}">
              <a16:creationId xmlns:a16="http://schemas.microsoft.com/office/drawing/2014/main" id="{00000000-0008-0000-0400-00003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1" name="Picture 5">
          <a:extLst>
            <a:ext uri="{FF2B5EF4-FFF2-40B4-BE49-F238E27FC236}">
              <a16:creationId xmlns:a16="http://schemas.microsoft.com/office/drawing/2014/main" id="{00000000-0008-0000-0400-00003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2" name="Picture 5">
          <a:extLst>
            <a:ext uri="{FF2B5EF4-FFF2-40B4-BE49-F238E27FC236}">
              <a16:creationId xmlns:a16="http://schemas.microsoft.com/office/drawing/2014/main" id="{00000000-0008-0000-0400-00003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3" name="Picture 5">
          <a:extLst>
            <a:ext uri="{FF2B5EF4-FFF2-40B4-BE49-F238E27FC236}">
              <a16:creationId xmlns:a16="http://schemas.microsoft.com/office/drawing/2014/main" id="{00000000-0008-0000-0400-00003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4" name="Picture 5">
          <a:extLst>
            <a:ext uri="{FF2B5EF4-FFF2-40B4-BE49-F238E27FC236}">
              <a16:creationId xmlns:a16="http://schemas.microsoft.com/office/drawing/2014/main" id="{00000000-0008-0000-0400-00004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5" name="Picture 5">
          <a:extLst>
            <a:ext uri="{FF2B5EF4-FFF2-40B4-BE49-F238E27FC236}">
              <a16:creationId xmlns:a16="http://schemas.microsoft.com/office/drawing/2014/main" id="{00000000-0008-0000-0400-00004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6" name="Picture 5">
          <a:extLst>
            <a:ext uri="{FF2B5EF4-FFF2-40B4-BE49-F238E27FC236}">
              <a16:creationId xmlns:a16="http://schemas.microsoft.com/office/drawing/2014/main" id="{00000000-0008-0000-0400-00004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7" name="Picture 5">
          <a:extLst>
            <a:ext uri="{FF2B5EF4-FFF2-40B4-BE49-F238E27FC236}">
              <a16:creationId xmlns:a16="http://schemas.microsoft.com/office/drawing/2014/main" id="{00000000-0008-0000-0400-00004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8" name="Picture 5">
          <a:extLst>
            <a:ext uri="{FF2B5EF4-FFF2-40B4-BE49-F238E27FC236}">
              <a16:creationId xmlns:a16="http://schemas.microsoft.com/office/drawing/2014/main" id="{00000000-0008-0000-0400-00004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69" name="Picture 5">
          <a:extLst>
            <a:ext uri="{FF2B5EF4-FFF2-40B4-BE49-F238E27FC236}">
              <a16:creationId xmlns:a16="http://schemas.microsoft.com/office/drawing/2014/main" id="{00000000-0008-0000-0400-00004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0" name="Picture 5">
          <a:extLst>
            <a:ext uri="{FF2B5EF4-FFF2-40B4-BE49-F238E27FC236}">
              <a16:creationId xmlns:a16="http://schemas.microsoft.com/office/drawing/2014/main" id="{00000000-0008-0000-0400-00004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1" name="Picture 5">
          <a:extLst>
            <a:ext uri="{FF2B5EF4-FFF2-40B4-BE49-F238E27FC236}">
              <a16:creationId xmlns:a16="http://schemas.microsoft.com/office/drawing/2014/main" id="{00000000-0008-0000-0400-00004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2" name="Picture 5">
          <a:extLst>
            <a:ext uri="{FF2B5EF4-FFF2-40B4-BE49-F238E27FC236}">
              <a16:creationId xmlns:a16="http://schemas.microsoft.com/office/drawing/2014/main" id="{00000000-0008-0000-0400-00004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3" name="Picture 5">
          <a:extLst>
            <a:ext uri="{FF2B5EF4-FFF2-40B4-BE49-F238E27FC236}">
              <a16:creationId xmlns:a16="http://schemas.microsoft.com/office/drawing/2014/main" id="{00000000-0008-0000-0400-00004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4" name="Picture 5">
          <a:extLst>
            <a:ext uri="{FF2B5EF4-FFF2-40B4-BE49-F238E27FC236}">
              <a16:creationId xmlns:a16="http://schemas.microsoft.com/office/drawing/2014/main" id="{00000000-0008-0000-0400-00004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5" name="Picture 5">
          <a:extLst>
            <a:ext uri="{FF2B5EF4-FFF2-40B4-BE49-F238E27FC236}">
              <a16:creationId xmlns:a16="http://schemas.microsoft.com/office/drawing/2014/main" id="{00000000-0008-0000-0400-00004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6" name="Picture 5">
          <a:extLst>
            <a:ext uri="{FF2B5EF4-FFF2-40B4-BE49-F238E27FC236}">
              <a16:creationId xmlns:a16="http://schemas.microsoft.com/office/drawing/2014/main" id="{00000000-0008-0000-0400-00004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7" name="Picture 5">
          <a:extLst>
            <a:ext uri="{FF2B5EF4-FFF2-40B4-BE49-F238E27FC236}">
              <a16:creationId xmlns:a16="http://schemas.microsoft.com/office/drawing/2014/main" id="{00000000-0008-0000-0400-00004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8" name="Picture 5">
          <a:extLst>
            <a:ext uri="{FF2B5EF4-FFF2-40B4-BE49-F238E27FC236}">
              <a16:creationId xmlns:a16="http://schemas.microsoft.com/office/drawing/2014/main" id="{00000000-0008-0000-0400-00004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79" name="Picture 5">
          <a:extLst>
            <a:ext uri="{FF2B5EF4-FFF2-40B4-BE49-F238E27FC236}">
              <a16:creationId xmlns:a16="http://schemas.microsoft.com/office/drawing/2014/main" id="{00000000-0008-0000-0400-00004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0" name="Picture 5">
          <a:extLst>
            <a:ext uri="{FF2B5EF4-FFF2-40B4-BE49-F238E27FC236}">
              <a16:creationId xmlns:a16="http://schemas.microsoft.com/office/drawing/2014/main" id="{00000000-0008-0000-0400-00005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1" name="Picture 5">
          <a:extLst>
            <a:ext uri="{FF2B5EF4-FFF2-40B4-BE49-F238E27FC236}">
              <a16:creationId xmlns:a16="http://schemas.microsoft.com/office/drawing/2014/main" id="{00000000-0008-0000-0400-00005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2" name="Picture 5">
          <a:extLst>
            <a:ext uri="{FF2B5EF4-FFF2-40B4-BE49-F238E27FC236}">
              <a16:creationId xmlns:a16="http://schemas.microsoft.com/office/drawing/2014/main" id="{00000000-0008-0000-0400-00005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3" name="Picture 5">
          <a:extLst>
            <a:ext uri="{FF2B5EF4-FFF2-40B4-BE49-F238E27FC236}">
              <a16:creationId xmlns:a16="http://schemas.microsoft.com/office/drawing/2014/main" id="{00000000-0008-0000-0400-00005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4" name="Picture 5">
          <a:extLst>
            <a:ext uri="{FF2B5EF4-FFF2-40B4-BE49-F238E27FC236}">
              <a16:creationId xmlns:a16="http://schemas.microsoft.com/office/drawing/2014/main" id="{00000000-0008-0000-0400-00005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5" name="Picture 5">
          <a:extLst>
            <a:ext uri="{FF2B5EF4-FFF2-40B4-BE49-F238E27FC236}">
              <a16:creationId xmlns:a16="http://schemas.microsoft.com/office/drawing/2014/main" id="{00000000-0008-0000-0400-00005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6" name="Picture 5">
          <a:extLst>
            <a:ext uri="{FF2B5EF4-FFF2-40B4-BE49-F238E27FC236}">
              <a16:creationId xmlns:a16="http://schemas.microsoft.com/office/drawing/2014/main" id="{00000000-0008-0000-0400-00005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7" name="Picture 5">
          <a:extLst>
            <a:ext uri="{FF2B5EF4-FFF2-40B4-BE49-F238E27FC236}">
              <a16:creationId xmlns:a16="http://schemas.microsoft.com/office/drawing/2014/main" id="{00000000-0008-0000-0400-00005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8" name="Picture 5">
          <a:extLst>
            <a:ext uri="{FF2B5EF4-FFF2-40B4-BE49-F238E27FC236}">
              <a16:creationId xmlns:a16="http://schemas.microsoft.com/office/drawing/2014/main" id="{00000000-0008-0000-0400-00005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89" name="Picture 5">
          <a:extLst>
            <a:ext uri="{FF2B5EF4-FFF2-40B4-BE49-F238E27FC236}">
              <a16:creationId xmlns:a16="http://schemas.microsoft.com/office/drawing/2014/main" id="{00000000-0008-0000-0400-00005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0" name="Picture 5">
          <a:extLst>
            <a:ext uri="{FF2B5EF4-FFF2-40B4-BE49-F238E27FC236}">
              <a16:creationId xmlns:a16="http://schemas.microsoft.com/office/drawing/2014/main" id="{00000000-0008-0000-0400-00005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1" name="Picture 5">
          <a:extLst>
            <a:ext uri="{FF2B5EF4-FFF2-40B4-BE49-F238E27FC236}">
              <a16:creationId xmlns:a16="http://schemas.microsoft.com/office/drawing/2014/main" id="{00000000-0008-0000-0400-00005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2" name="Picture 5">
          <a:extLst>
            <a:ext uri="{FF2B5EF4-FFF2-40B4-BE49-F238E27FC236}">
              <a16:creationId xmlns:a16="http://schemas.microsoft.com/office/drawing/2014/main" id="{00000000-0008-0000-0400-00005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3" name="Picture 5">
          <a:extLst>
            <a:ext uri="{FF2B5EF4-FFF2-40B4-BE49-F238E27FC236}">
              <a16:creationId xmlns:a16="http://schemas.microsoft.com/office/drawing/2014/main" id="{00000000-0008-0000-0400-00005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4" name="Picture 5">
          <a:extLst>
            <a:ext uri="{FF2B5EF4-FFF2-40B4-BE49-F238E27FC236}">
              <a16:creationId xmlns:a16="http://schemas.microsoft.com/office/drawing/2014/main" id="{00000000-0008-0000-0400-00005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5" name="Picture 5">
          <a:extLst>
            <a:ext uri="{FF2B5EF4-FFF2-40B4-BE49-F238E27FC236}">
              <a16:creationId xmlns:a16="http://schemas.microsoft.com/office/drawing/2014/main" id="{00000000-0008-0000-0400-00005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6" name="Picture 5">
          <a:extLst>
            <a:ext uri="{FF2B5EF4-FFF2-40B4-BE49-F238E27FC236}">
              <a16:creationId xmlns:a16="http://schemas.microsoft.com/office/drawing/2014/main" id="{00000000-0008-0000-0400-00006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7" name="Picture 5">
          <a:extLst>
            <a:ext uri="{FF2B5EF4-FFF2-40B4-BE49-F238E27FC236}">
              <a16:creationId xmlns:a16="http://schemas.microsoft.com/office/drawing/2014/main" id="{00000000-0008-0000-0400-00006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8" name="Picture 5">
          <a:extLst>
            <a:ext uri="{FF2B5EF4-FFF2-40B4-BE49-F238E27FC236}">
              <a16:creationId xmlns:a16="http://schemas.microsoft.com/office/drawing/2014/main" id="{00000000-0008-0000-0400-00006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99" name="Picture 5">
          <a:extLst>
            <a:ext uri="{FF2B5EF4-FFF2-40B4-BE49-F238E27FC236}">
              <a16:creationId xmlns:a16="http://schemas.microsoft.com/office/drawing/2014/main" id="{00000000-0008-0000-0400-00006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0" name="Picture 5">
          <a:extLst>
            <a:ext uri="{FF2B5EF4-FFF2-40B4-BE49-F238E27FC236}">
              <a16:creationId xmlns:a16="http://schemas.microsoft.com/office/drawing/2014/main" id="{00000000-0008-0000-0400-00006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1" name="Picture 5">
          <a:extLst>
            <a:ext uri="{FF2B5EF4-FFF2-40B4-BE49-F238E27FC236}">
              <a16:creationId xmlns:a16="http://schemas.microsoft.com/office/drawing/2014/main" id="{00000000-0008-0000-0400-00006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2" name="Picture 5">
          <a:extLst>
            <a:ext uri="{FF2B5EF4-FFF2-40B4-BE49-F238E27FC236}">
              <a16:creationId xmlns:a16="http://schemas.microsoft.com/office/drawing/2014/main" id="{00000000-0008-0000-0400-00006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3" name="Picture 5">
          <a:extLst>
            <a:ext uri="{FF2B5EF4-FFF2-40B4-BE49-F238E27FC236}">
              <a16:creationId xmlns:a16="http://schemas.microsoft.com/office/drawing/2014/main" id="{00000000-0008-0000-0400-00006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4" name="Picture 5">
          <a:extLst>
            <a:ext uri="{FF2B5EF4-FFF2-40B4-BE49-F238E27FC236}">
              <a16:creationId xmlns:a16="http://schemas.microsoft.com/office/drawing/2014/main" id="{00000000-0008-0000-0400-00006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5" name="Picture 5">
          <a:extLst>
            <a:ext uri="{FF2B5EF4-FFF2-40B4-BE49-F238E27FC236}">
              <a16:creationId xmlns:a16="http://schemas.microsoft.com/office/drawing/2014/main" id="{00000000-0008-0000-0400-00006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6" name="Picture 5">
          <a:extLst>
            <a:ext uri="{FF2B5EF4-FFF2-40B4-BE49-F238E27FC236}">
              <a16:creationId xmlns:a16="http://schemas.microsoft.com/office/drawing/2014/main" id="{00000000-0008-0000-0400-00006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7" name="Picture 5">
          <a:extLst>
            <a:ext uri="{FF2B5EF4-FFF2-40B4-BE49-F238E27FC236}">
              <a16:creationId xmlns:a16="http://schemas.microsoft.com/office/drawing/2014/main" id="{00000000-0008-0000-0400-00006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8" name="Picture 5">
          <a:extLst>
            <a:ext uri="{FF2B5EF4-FFF2-40B4-BE49-F238E27FC236}">
              <a16:creationId xmlns:a16="http://schemas.microsoft.com/office/drawing/2014/main" id="{00000000-0008-0000-0400-00006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09" name="Picture 5">
          <a:extLst>
            <a:ext uri="{FF2B5EF4-FFF2-40B4-BE49-F238E27FC236}">
              <a16:creationId xmlns:a16="http://schemas.microsoft.com/office/drawing/2014/main" id="{00000000-0008-0000-0400-00006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0" name="Picture 5">
          <a:extLst>
            <a:ext uri="{FF2B5EF4-FFF2-40B4-BE49-F238E27FC236}">
              <a16:creationId xmlns:a16="http://schemas.microsoft.com/office/drawing/2014/main" id="{00000000-0008-0000-0400-00006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1" name="Picture 5">
          <a:extLst>
            <a:ext uri="{FF2B5EF4-FFF2-40B4-BE49-F238E27FC236}">
              <a16:creationId xmlns:a16="http://schemas.microsoft.com/office/drawing/2014/main" id="{00000000-0008-0000-0400-00006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2" name="Picture 5">
          <a:extLst>
            <a:ext uri="{FF2B5EF4-FFF2-40B4-BE49-F238E27FC236}">
              <a16:creationId xmlns:a16="http://schemas.microsoft.com/office/drawing/2014/main" id="{00000000-0008-0000-0400-00007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3" name="Picture 5">
          <a:extLst>
            <a:ext uri="{FF2B5EF4-FFF2-40B4-BE49-F238E27FC236}">
              <a16:creationId xmlns:a16="http://schemas.microsoft.com/office/drawing/2014/main" id="{00000000-0008-0000-0400-00007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4" name="Picture 5">
          <a:extLst>
            <a:ext uri="{FF2B5EF4-FFF2-40B4-BE49-F238E27FC236}">
              <a16:creationId xmlns:a16="http://schemas.microsoft.com/office/drawing/2014/main" id="{00000000-0008-0000-0400-00007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5" name="Picture 5">
          <a:extLst>
            <a:ext uri="{FF2B5EF4-FFF2-40B4-BE49-F238E27FC236}">
              <a16:creationId xmlns:a16="http://schemas.microsoft.com/office/drawing/2014/main" id="{00000000-0008-0000-0400-00007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6" name="Picture 5">
          <a:extLst>
            <a:ext uri="{FF2B5EF4-FFF2-40B4-BE49-F238E27FC236}">
              <a16:creationId xmlns:a16="http://schemas.microsoft.com/office/drawing/2014/main" id="{00000000-0008-0000-0400-00007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7" name="Picture 5">
          <a:extLst>
            <a:ext uri="{FF2B5EF4-FFF2-40B4-BE49-F238E27FC236}">
              <a16:creationId xmlns:a16="http://schemas.microsoft.com/office/drawing/2014/main" id="{00000000-0008-0000-0400-00007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8" name="Picture 5">
          <a:extLst>
            <a:ext uri="{FF2B5EF4-FFF2-40B4-BE49-F238E27FC236}">
              <a16:creationId xmlns:a16="http://schemas.microsoft.com/office/drawing/2014/main" id="{00000000-0008-0000-0400-00007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19" name="Picture 5">
          <a:extLst>
            <a:ext uri="{FF2B5EF4-FFF2-40B4-BE49-F238E27FC236}">
              <a16:creationId xmlns:a16="http://schemas.microsoft.com/office/drawing/2014/main" id="{00000000-0008-0000-0400-00007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0" name="Picture 5">
          <a:extLst>
            <a:ext uri="{FF2B5EF4-FFF2-40B4-BE49-F238E27FC236}">
              <a16:creationId xmlns:a16="http://schemas.microsoft.com/office/drawing/2014/main" id="{00000000-0008-0000-0400-00007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1" name="Picture 5">
          <a:extLst>
            <a:ext uri="{FF2B5EF4-FFF2-40B4-BE49-F238E27FC236}">
              <a16:creationId xmlns:a16="http://schemas.microsoft.com/office/drawing/2014/main" id="{00000000-0008-0000-0400-00007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2" name="Picture 5">
          <a:extLst>
            <a:ext uri="{FF2B5EF4-FFF2-40B4-BE49-F238E27FC236}">
              <a16:creationId xmlns:a16="http://schemas.microsoft.com/office/drawing/2014/main" id="{00000000-0008-0000-0400-00007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3" name="Picture 5">
          <a:extLst>
            <a:ext uri="{FF2B5EF4-FFF2-40B4-BE49-F238E27FC236}">
              <a16:creationId xmlns:a16="http://schemas.microsoft.com/office/drawing/2014/main" id="{00000000-0008-0000-0400-00007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4" name="Picture 5">
          <a:extLst>
            <a:ext uri="{FF2B5EF4-FFF2-40B4-BE49-F238E27FC236}">
              <a16:creationId xmlns:a16="http://schemas.microsoft.com/office/drawing/2014/main" id="{00000000-0008-0000-0400-00007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5" name="Picture 5">
          <a:extLst>
            <a:ext uri="{FF2B5EF4-FFF2-40B4-BE49-F238E27FC236}">
              <a16:creationId xmlns:a16="http://schemas.microsoft.com/office/drawing/2014/main" id="{00000000-0008-0000-0400-00007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6" name="Picture 5">
          <a:extLst>
            <a:ext uri="{FF2B5EF4-FFF2-40B4-BE49-F238E27FC236}">
              <a16:creationId xmlns:a16="http://schemas.microsoft.com/office/drawing/2014/main" id="{00000000-0008-0000-0400-00007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7" name="Picture 5">
          <a:extLst>
            <a:ext uri="{FF2B5EF4-FFF2-40B4-BE49-F238E27FC236}">
              <a16:creationId xmlns:a16="http://schemas.microsoft.com/office/drawing/2014/main" id="{00000000-0008-0000-0400-00007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8" name="Picture 5">
          <a:extLst>
            <a:ext uri="{FF2B5EF4-FFF2-40B4-BE49-F238E27FC236}">
              <a16:creationId xmlns:a16="http://schemas.microsoft.com/office/drawing/2014/main" id="{00000000-0008-0000-0400-00008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29" name="Picture 5">
          <a:extLst>
            <a:ext uri="{FF2B5EF4-FFF2-40B4-BE49-F238E27FC236}">
              <a16:creationId xmlns:a16="http://schemas.microsoft.com/office/drawing/2014/main" id="{00000000-0008-0000-0400-00008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0" name="Picture 5">
          <a:extLst>
            <a:ext uri="{FF2B5EF4-FFF2-40B4-BE49-F238E27FC236}">
              <a16:creationId xmlns:a16="http://schemas.microsoft.com/office/drawing/2014/main" id="{00000000-0008-0000-0400-00008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1" name="Picture 5">
          <a:extLst>
            <a:ext uri="{FF2B5EF4-FFF2-40B4-BE49-F238E27FC236}">
              <a16:creationId xmlns:a16="http://schemas.microsoft.com/office/drawing/2014/main" id="{00000000-0008-0000-0400-00008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2" name="Picture 5">
          <a:extLst>
            <a:ext uri="{FF2B5EF4-FFF2-40B4-BE49-F238E27FC236}">
              <a16:creationId xmlns:a16="http://schemas.microsoft.com/office/drawing/2014/main" id="{00000000-0008-0000-0400-00008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3" name="Picture 5">
          <a:extLst>
            <a:ext uri="{FF2B5EF4-FFF2-40B4-BE49-F238E27FC236}">
              <a16:creationId xmlns:a16="http://schemas.microsoft.com/office/drawing/2014/main" id="{00000000-0008-0000-0400-00008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4" name="Picture 5">
          <a:extLst>
            <a:ext uri="{FF2B5EF4-FFF2-40B4-BE49-F238E27FC236}">
              <a16:creationId xmlns:a16="http://schemas.microsoft.com/office/drawing/2014/main" id="{00000000-0008-0000-0400-00008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5" name="Picture 5">
          <a:extLst>
            <a:ext uri="{FF2B5EF4-FFF2-40B4-BE49-F238E27FC236}">
              <a16:creationId xmlns:a16="http://schemas.microsoft.com/office/drawing/2014/main" id="{00000000-0008-0000-0400-00008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6" name="Picture 5">
          <a:extLst>
            <a:ext uri="{FF2B5EF4-FFF2-40B4-BE49-F238E27FC236}">
              <a16:creationId xmlns:a16="http://schemas.microsoft.com/office/drawing/2014/main" id="{00000000-0008-0000-0400-00008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7" name="Picture 5">
          <a:extLst>
            <a:ext uri="{FF2B5EF4-FFF2-40B4-BE49-F238E27FC236}">
              <a16:creationId xmlns:a16="http://schemas.microsoft.com/office/drawing/2014/main" id="{00000000-0008-0000-0400-00008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8" name="Picture 5">
          <a:extLst>
            <a:ext uri="{FF2B5EF4-FFF2-40B4-BE49-F238E27FC236}">
              <a16:creationId xmlns:a16="http://schemas.microsoft.com/office/drawing/2014/main" id="{00000000-0008-0000-0400-00008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39" name="Picture 5">
          <a:extLst>
            <a:ext uri="{FF2B5EF4-FFF2-40B4-BE49-F238E27FC236}">
              <a16:creationId xmlns:a16="http://schemas.microsoft.com/office/drawing/2014/main" id="{00000000-0008-0000-0400-00008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0" name="Picture 5">
          <a:extLst>
            <a:ext uri="{FF2B5EF4-FFF2-40B4-BE49-F238E27FC236}">
              <a16:creationId xmlns:a16="http://schemas.microsoft.com/office/drawing/2014/main" id="{00000000-0008-0000-0400-00008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1" name="Picture 5">
          <a:extLst>
            <a:ext uri="{FF2B5EF4-FFF2-40B4-BE49-F238E27FC236}">
              <a16:creationId xmlns:a16="http://schemas.microsoft.com/office/drawing/2014/main" id="{00000000-0008-0000-0400-00008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2" name="Picture 5">
          <a:extLst>
            <a:ext uri="{FF2B5EF4-FFF2-40B4-BE49-F238E27FC236}">
              <a16:creationId xmlns:a16="http://schemas.microsoft.com/office/drawing/2014/main" id="{00000000-0008-0000-0400-00008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3" name="Picture 5">
          <a:extLst>
            <a:ext uri="{FF2B5EF4-FFF2-40B4-BE49-F238E27FC236}">
              <a16:creationId xmlns:a16="http://schemas.microsoft.com/office/drawing/2014/main" id="{00000000-0008-0000-0400-00008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4" name="Picture 5">
          <a:extLst>
            <a:ext uri="{FF2B5EF4-FFF2-40B4-BE49-F238E27FC236}">
              <a16:creationId xmlns:a16="http://schemas.microsoft.com/office/drawing/2014/main" id="{00000000-0008-0000-0400-00009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5" name="Picture 5">
          <a:extLst>
            <a:ext uri="{FF2B5EF4-FFF2-40B4-BE49-F238E27FC236}">
              <a16:creationId xmlns:a16="http://schemas.microsoft.com/office/drawing/2014/main" id="{00000000-0008-0000-0400-00009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6" name="Picture 5">
          <a:extLst>
            <a:ext uri="{FF2B5EF4-FFF2-40B4-BE49-F238E27FC236}">
              <a16:creationId xmlns:a16="http://schemas.microsoft.com/office/drawing/2014/main" id="{00000000-0008-0000-0400-00009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7" name="Picture 5">
          <a:extLst>
            <a:ext uri="{FF2B5EF4-FFF2-40B4-BE49-F238E27FC236}">
              <a16:creationId xmlns:a16="http://schemas.microsoft.com/office/drawing/2014/main" id="{00000000-0008-0000-0400-00009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8" name="Picture 5">
          <a:extLst>
            <a:ext uri="{FF2B5EF4-FFF2-40B4-BE49-F238E27FC236}">
              <a16:creationId xmlns:a16="http://schemas.microsoft.com/office/drawing/2014/main" id="{00000000-0008-0000-0400-00009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49" name="Picture 5">
          <a:extLst>
            <a:ext uri="{FF2B5EF4-FFF2-40B4-BE49-F238E27FC236}">
              <a16:creationId xmlns:a16="http://schemas.microsoft.com/office/drawing/2014/main" id="{00000000-0008-0000-0400-00009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0" name="Picture 5">
          <a:extLst>
            <a:ext uri="{FF2B5EF4-FFF2-40B4-BE49-F238E27FC236}">
              <a16:creationId xmlns:a16="http://schemas.microsoft.com/office/drawing/2014/main" id="{00000000-0008-0000-0400-00009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1" name="Picture 5">
          <a:extLst>
            <a:ext uri="{FF2B5EF4-FFF2-40B4-BE49-F238E27FC236}">
              <a16:creationId xmlns:a16="http://schemas.microsoft.com/office/drawing/2014/main" id="{00000000-0008-0000-0400-00009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2" name="Picture 5">
          <a:extLst>
            <a:ext uri="{FF2B5EF4-FFF2-40B4-BE49-F238E27FC236}">
              <a16:creationId xmlns:a16="http://schemas.microsoft.com/office/drawing/2014/main" id="{00000000-0008-0000-0400-00009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3" name="Picture 5">
          <a:extLst>
            <a:ext uri="{FF2B5EF4-FFF2-40B4-BE49-F238E27FC236}">
              <a16:creationId xmlns:a16="http://schemas.microsoft.com/office/drawing/2014/main" id="{00000000-0008-0000-0400-00009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4" name="Picture 5">
          <a:extLst>
            <a:ext uri="{FF2B5EF4-FFF2-40B4-BE49-F238E27FC236}">
              <a16:creationId xmlns:a16="http://schemas.microsoft.com/office/drawing/2014/main" id="{00000000-0008-0000-0400-00009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5" name="Picture 5">
          <a:extLst>
            <a:ext uri="{FF2B5EF4-FFF2-40B4-BE49-F238E27FC236}">
              <a16:creationId xmlns:a16="http://schemas.microsoft.com/office/drawing/2014/main" id="{00000000-0008-0000-0400-00009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6" name="Picture 5">
          <a:extLst>
            <a:ext uri="{FF2B5EF4-FFF2-40B4-BE49-F238E27FC236}">
              <a16:creationId xmlns:a16="http://schemas.microsoft.com/office/drawing/2014/main" id="{00000000-0008-0000-0400-00009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7" name="Picture 5">
          <a:extLst>
            <a:ext uri="{FF2B5EF4-FFF2-40B4-BE49-F238E27FC236}">
              <a16:creationId xmlns:a16="http://schemas.microsoft.com/office/drawing/2014/main" id="{00000000-0008-0000-0400-00009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8" name="Picture 5">
          <a:extLst>
            <a:ext uri="{FF2B5EF4-FFF2-40B4-BE49-F238E27FC236}">
              <a16:creationId xmlns:a16="http://schemas.microsoft.com/office/drawing/2014/main" id="{00000000-0008-0000-0400-00009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59" name="Picture 5">
          <a:extLst>
            <a:ext uri="{FF2B5EF4-FFF2-40B4-BE49-F238E27FC236}">
              <a16:creationId xmlns:a16="http://schemas.microsoft.com/office/drawing/2014/main" id="{00000000-0008-0000-0400-00009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0" name="Picture 5">
          <a:extLst>
            <a:ext uri="{FF2B5EF4-FFF2-40B4-BE49-F238E27FC236}">
              <a16:creationId xmlns:a16="http://schemas.microsoft.com/office/drawing/2014/main" id="{00000000-0008-0000-0400-0000A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1" name="Picture 5">
          <a:extLst>
            <a:ext uri="{FF2B5EF4-FFF2-40B4-BE49-F238E27FC236}">
              <a16:creationId xmlns:a16="http://schemas.microsoft.com/office/drawing/2014/main" id="{00000000-0008-0000-0400-0000A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2" name="Picture 5">
          <a:extLst>
            <a:ext uri="{FF2B5EF4-FFF2-40B4-BE49-F238E27FC236}">
              <a16:creationId xmlns:a16="http://schemas.microsoft.com/office/drawing/2014/main" id="{00000000-0008-0000-0400-0000A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3" name="Picture 5">
          <a:extLst>
            <a:ext uri="{FF2B5EF4-FFF2-40B4-BE49-F238E27FC236}">
              <a16:creationId xmlns:a16="http://schemas.microsoft.com/office/drawing/2014/main" id="{00000000-0008-0000-0400-0000A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4" name="Picture 5">
          <a:extLst>
            <a:ext uri="{FF2B5EF4-FFF2-40B4-BE49-F238E27FC236}">
              <a16:creationId xmlns:a16="http://schemas.microsoft.com/office/drawing/2014/main" id="{00000000-0008-0000-0400-0000A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5" name="Picture 5">
          <a:extLst>
            <a:ext uri="{FF2B5EF4-FFF2-40B4-BE49-F238E27FC236}">
              <a16:creationId xmlns:a16="http://schemas.microsoft.com/office/drawing/2014/main" id="{00000000-0008-0000-0400-0000A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6" name="Picture 5">
          <a:extLst>
            <a:ext uri="{FF2B5EF4-FFF2-40B4-BE49-F238E27FC236}">
              <a16:creationId xmlns:a16="http://schemas.microsoft.com/office/drawing/2014/main" id="{00000000-0008-0000-0400-0000A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7" name="Picture 5">
          <a:extLst>
            <a:ext uri="{FF2B5EF4-FFF2-40B4-BE49-F238E27FC236}">
              <a16:creationId xmlns:a16="http://schemas.microsoft.com/office/drawing/2014/main" id="{00000000-0008-0000-0400-0000A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8" name="Picture 5">
          <a:extLst>
            <a:ext uri="{FF2B5EF4-FFF2-40B4-BE49-F238E27FC236}">
              <a16:creationId xmlns:a16="http://schemas.microsoft.com/office/drawing/2014/main" id="{00000000-0008-0000-0400-0000A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69" name="Picture 5">
          <a:extLst>
            <a:ext uri="{FF2B5EF4-FFF2-40B4-BE49-F238E27FC236}">
              <a16:creationId xmlns:a16="http://schemas.microsoft.com/office/drawing/2014/main" id="{00000000-0008-0000-0400-0000A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0" name="Picture 5">
          <a:extLst>
            <a:ext uri="{FF2B5EF4-FFF2-40B4-BE49-F238E27FC236}">
              <a16:creationId xmlns:a16="http://schemas.microsoft.com/office/drawing/2014/main" id="{00000000-0008-0000-0400-0000A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1" name="Picture 5">
          <a:extLst>
            <a:ext uri="{FF2B5EF4-FFF2-40B4-BE49-F238E27FC236}">
              <a16:creationId xmlns:a16="http://schemas.microsoft.com/office/drawing/2014/main" id="{00000000-0008-0000-0400-0000A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2" name="Picture 5">
          <a:extLst>
            <a:ext uri="{FF2B5EF4-FFF2-40B4-BE49-F238E27FC236}">
              <a16:creationId xmlns:a16="http://schemas.microsoft.com/office/drawing/2014/main" id="{00000000-0008-0000-0400-0000A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3" name="Picture 5">
          <a:extLst>
            <a:ext uri="{FF2B5EF4-FFF2-40B4-BE49-F238E27FC236}">
              <a16:creationId xmlns:a16="http://schemas.microsoft.com/office/drawing/2014/main" id="{00000000-0008-0000-0400-0000A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4" name="Picture 5">
          <a:extLst>
            <a:ext uri="{FF2B5EF4-FFF2-40B4-BE49-F238E27FC236}">
              <a16:creationId xmlns:a16="http://schemas.microsoft.com/office/drawing/2014/main" id="{00000000-0008-0000-0400-0000A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5" name="Picture 5">
          <a:extLst>
            <a:ext uri="{FF2B5EF4-FFF2-40B4-BE49-F238E27FC236}">
              <a16:creationId xmlns:a16="http://schemas.microsoft.com/office/drawing/2014/main" id="{00000000-0008-0000-0400-0000A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6" name="Picture 5">
          <a:extLst>
            <a:ext uri="{FF2B5EF4-FFF2-40B4-BE49-F238E27FC236}">
              <a16:creationId xmlns:a16="http://schemas.microsoft.com/office/drawing/2014/main" id="{00000000-0008-0000-0400-0000B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7" name="Picture 5">
          <a:extLst>
            <a:ext uri="{FF2B5EF4-FFF2-40B4-BE49-F238E27FC236}">
              <a16:creationId xmlns:a16="http://schemas.microsoft.com/office/drawing/2014/main" id="{00000000-0008-0000-0400-0000B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8" name="Picture 5">
          <a:extLst>
            <a:ext uri="{FF2B5EF4-FFF2-40B4-BE49-F238E27FC236}">
              <a16:creationId xmlns:a16="http://schemas.microsoft.com/office/drawing/2014/main" id="{00000000-0008-0000-0400-0000B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79" name="Picture 5">
          <a:extLst>
            <a:ext uri="{FF2B5EF4-FFF2-40B4-BE49-F238E27FC236}">
              <a16:creationId xmlns:a16="http://schemas.microsoft.com/office/drawing/2014/main" id="{00000000-0008-0000-0400-0000B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0" name="Picture 5">
          <a:extLst>
            <a:ext uri="{FF2B5EF4-FFF2-40B4-BE49-F238E27FC236}">
              <a16:creationId xmlns:a16="http://schemas.microsoft.com/office/drawing/2014/main" id="{00000000-0008-0000-0400-0000B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1" name="Picture 5">
          <a:extLst>
            <a:ext uri="{FF2B5EF4-FFF2-40B4-BE49-F238E27FC236}">
              <a16:creationId xmlns:a16="http://schemas.microsoft.com/office/drawing/2014/main" id="{00000000-0008-0000-0400-0000B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2" name="Picture 5">
          <a:extLst>
            <a:ext uri="{FF2B5EF4-FFF2-40B4-BE49-F238E27FC236}">
              <a16:creationId xmlns:a16="http://schemas.microsoft.com/office/drawing/2014/main" id="{00000000-0008-0000-0400-0000B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3" name="Picture 5">
          <a:extLst>
            <a:ext uri="{FF2B5EF4-FFF2-40B4-BE49-F238E27FC236}">
              <a16:creationId xmlns:a16="http://schemas.microsoft.com/office/drawing/2014/main" id="{00000000-0008-0000-0400-0000B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4" name="Picture 5">
          <a:extLst>
            <a:ext uri="{FF2B5EF4-FFF2-40B4-BE49-F238E27FC236}">
              <a16:creationId xmlns:a16="http://schemas.microsoft.com/office/drawing/2014/main" id="{00000000-0008-0000-0400-0000B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5" name="Picture 5">
          <a:extLst>
            <a:ext uri="{FF2B5EF4-FFF2-40B4-BE49-F238E27FC236}">
              <a16:creationId xmlns:a16="http://schemas.microsoft.com/office/drawing/2014/main" id="{00000000-0008-0000-0400-0000B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6" name="Picture 5">
          <a:extLst>
            <a:ext uri="{FF2B5EF4-FFF2-40B4-BE49-F238E27FC236}">
              <a16:creationId xmlns:a16="http://schemas.microsoft.com/office/drawing/2014/main" id="{00000000-0008-0000-0400-0000B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7" name="Picture 5">
          <a:extLst>
            <a:ext uri="{FF2B5EF4-FFF2-40B4-BE49-F238E27FC236}">
              <a16:creationId xmlns:a16="http://schemas.microsoft.com/office/drawing/2014/main" id="{00000000-0008-0000-0400-0000B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8" name="Picture 5">
          <a:extLst>
            <a:ext uri="{FF2B5EF4-FFF2-40B4-BE49-F238E27FC236}">
              <a16:creationId xmlns:a16="http://schemas.microsoft.com/office/drawing/2014/main" id="{00000000-0008-0000-0400-0000B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89" name="Picture 5">
          <a:extLst>
            <a:ext uri="{FF2B5EF4-FFF2-40B4-BE49-F238E27FC236}">
              <a16:creationId xmlns:a16="http://schemas.microsoft.com/office/drawing/2014/main" id="{00000000-0008-0000-0400-0000B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0" name="Picture 5">
          <a:extLst>
            <a:ext uri="{FF2B5EF4-FFF2-40B4-BE49-F238E27FC236}">
              <a16:creationId xmlns:a16="http://schemas.microsoft.com/office/drawing/2014/main" id="{00000000-0008-0000-0400-0000B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1" name="Picture 5">
          <a:extLst>
            <a:ext uri="{FF2B5EF4-FFF2-40B4-BE49-F238E27FC236}">
              <a16:creationId xmlns:a16="http://schemas.microsoft.com/office/drawing/2014/main" id="{00000000-0008-0000-0400-0000B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2" name="Picture 5">
          <a:extLst>
            <a:ext uri="{FF2B5EF4-FFF2-40B4-BE49-F238E27FC236}">
              <a16:creationId xmlns:a16="http://schemas.microsoft.com/office/drawing/2014/main" id="{00000000-0008-0000-0400-0000C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3" name="Picture 5">
          <a:extLst>
            <a:ext uri="{FF2B5EF4-FFF2-40B4-BE49-F238E27FC236}">
              <a16:creationId xmlns:a16="http://schemas.microsoft.com/office/drawing/2014/main" id="{00000000-0008-0000-0400-0000C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4" name="Picture 5">
          <a:extLst>
            <a:ext uri="{FF2B5EF4-FFF2-40B4-BE49-F238E27FC236}">
              <a16:creationId xmlns:a16="http://schemas.microsoft.com/office/drawing/2014/main" id="{00000000-0008-0000-0400-0000C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5" name="Picture 5">
          <a:extLst>
            <a:ext uri="{FF2B5EF4-FFF2-40B4-BE49-F238E27FC236}">
              <a16:creationId xmlns:a16="http://schemas.microsoft.com/office/drawing/2014/main" id="{00000000-0008-0000-0400-0000C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6" name="Picture 5">
          <a:extLst>
            <a:ext uri="{FF2B5EF4-FFF2-40B4-BE49-F238E27FC236}">
              <a16:creationId xmlns:a16="http://schemas.microsoft.com/office/drawing/2014/main" id="{00000000-0008-0000-0400-0000C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7" name="Picture 5">
          <a:extLst>
            <a:ext uri="{FF2B5EF4-FFF2-40B4-BE49-F238E27FC236}">
              <a16:creationId xmlns:a16="http://schemas.microsoft.com/office/drawing/2014/main" id="{00000000-0008-0000-0400-0000C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8" name="Picture 5">
          <a:extLst>
            <a:ext uri="{FF2B5EF4-FFF2-40B4-BE49-F238E27FC236}">
              <a16:creationId xmlns:a16="http://schemas.microsoft.com/office/drawing/2014/main" id="{00000000-0008-0000-0400-0000C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199" name="Picture 5">
          <a:extLst>
            <a:ext uri="{FF2B5EF4-FFF2-40B4-BE49-F238E27FC236}">
              <a16:creationId xmlns:a16="http://schemas.microsoft.com/office/drawing/2014/main" id="{00000000-0008-0000-0400-0000C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0" name="Picture 5">
          <a:extLst>
            <a:ext uri="{FF2B5EF4-FFF2-40B4-BE49-F238E27FC236}">
              <a16:creationId xmlns:a16="http://schemas.microsoft.com/office/drawing/2014/main" id="{00000000-0008-0000-0400-0000C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1" name="Picture 5">
          <a:extLst>
            <a:ext uri="{FF2B5EF4-FFF2-40B4-BE49-F238E27FC236}">
              <a16:creationId xmlns:a16="http://schemas.microsoft.com/office/drawing/2014/main" id="{00000000-0008-0000-0400-0000C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2" name="Picture 5">
          <a:extLst>
            <a:ext uri="{FF2B5EF4-FFF2-40B4-BE49-F238E27FC236}">
              <a16:creationId xmlns:a16="http://schemas.microsoft.com/office/drawing/2014/main" id="{00000000-0008-0000-0400-0000C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3" name="Picture 5">
          <a:extLst>
            <a:ext uri="{FF2B5EF4-FFF2-40B4-BE49-F238E27FC236}">
              <a16:creationId xmlns:a16="http://schemas.microsoft.com/office/drawing/2014/main" id="{00000000-0008-0000-0400-0000C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4" name="Picture 5">
          <a:extLst>
            <a:ext uri="{FF2B5EF4-FFF2-40B4-BE49-F238E27FC236}">
              <a16:creationId xmlns:a16="http://schemas.microsoft.com/office/drawing/2014/main" id="{00000000-0008-0000-0400-0000C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5" name="Picture 5">
          <a:extLst>
            <a:ext uri="{FF2B5EF4-FFF2-40B4-BE49-F238E27FC236}">
              <a16:creationId xmlns:a16="http://schemas.microsoft.com/office/drawing/2014/main" id="{00000000-0008-0000-0400-0000C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6" name="Picture 5">
          <a:extLst>
            <a:ext uri="{FF2B5EF4-FFF2-40B4-BE49-F238E27FC236}">
              <a16:creationId xmlns:a16="http://schemas.microsoft.com/office/drawing/2014/main" id="{00000000-0008-0000-0400-0000C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7" name="Picture 5">
          <a:extLst>
            <a:ext uri="{FF2B5EF4-FFF2-40B4-BE49-F238E27FC236}">
              <a16:creationId xmlns:a16="http://schemas.microsoft.com/office/drawing/2014/main" id="{00000000-0008-0000-0400-0000C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8" name="Picture 5">
          <a:extLst>
            <a:ext uri="{FF2B5EF4-FFF2-40B4-BE49-F238E27FC236}">
              <a16:creationId xmlns:a16="http://schemas.microsoft.com/office/drawing/2014/main" id="{00000000-0008-0000-0400-0000D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09" name="Picture 5">
          <a:extLst>
            <a:ext uri="{FF2B5EF4-FFF2-40B4-BE49-F238E27FC236}">
              <a16:creationId xmlns:a16="http://schemas.microsoft.com/office/drawing/2014/main" id="{00000000-0008-0000-0400-0000D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0" name="Picture 5">
          <a:extLst>
            <a:ext uri="{FF2B5EF4-FFF2-40B4-BE49-F238E27FC236}">
              <a16:creationId xmlns:a16="http://schemas.microsoft.com/office/drawing/2014/main" id="{00000000-0008-0000-0400-0000D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1" name="Picture 5">
          <a:extLst>
            <a:ext uri="{FF2B5EF4-FFF2-40B4-BE49-F238E27FC236}">
              <a16:creationId xmlns:a16="http://schemas.microsoft.com/office/drawing/2014/main" id="{00000000-0008-0000-0400-0000D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2" name="Picture 5">
          <a:extLst>
            <a:ext uri="{FF2B5EF4-FFF2-40B4-BE49-F238E27FC236}">
              <a16:creationId xmlns:a16="http://schemas.microsoft.com/office/drawing/2014/main" id="{00000000-0008-0000-0400-0000D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3" name="Picture 5">
          <a:extLst>
            <a:ext uri="{FF2B5EF4-FFF2-40B4-BE49-F238E27FC236}">
              <a16:creationId xmlns:a16="http://schemas.microsoft.com/office/drawing/2014/main" id="{00000000-0008-0000-0400-0000D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4" name="Picture 5">
          <a:extLst>
            <a:ext uri="{FF2B5EF4-FFF2-40B4-BE49-F238E27FC236}">
              <a16:creationId xmlns:a16="http://schemas.microsoft.com/office/drawing/2014/main" id="{00000000-0008-0000-0400-0000D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5" name="Picture 5">
          <a:extLst>
            <a:ext uri="{FF2B5EF4-FFF2-40B4-BE49-F238E27FC236}">
              <a16:creationId xmlns:a16="http://schemas.microsoft.com/office/drawing/2014/main" id="{00000000-0008-0000-0400-0000D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6" name="Picture 5">
          <a:extLst>
            <a:ext uri="{FF2B5EF4-FFF2-40B4-BE49-F238E27FC236}">
              <a16:creationId xmlns:a16="http://schemas.microsoft.com/office/drawing/2014/main" id="{00000000-0008-0000-0400-0000D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7" name="Picture 5">
          <a:extLst>
            <a:ext uri="{FF2B5EF4-FFF2-40B4-BE49-F238E27FC236}">
              <a16:creationId xmlns:a16="http://schemas.microsoft.com/office/drawing/2014/main" id="{00000000-0008-0000-0400-0000D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8" name="Picture 5">
          <a:extLst>
            <a:ext uri="{FF2B5EF4-FFF2-40B4-BE49-F238E27FC236}">
              <a16:creationId xmlns:a16="http://schemas.microsoft.com/office/drawing/2014/main" id="{00000000-0008-0000-0400-0000D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19" name="Picture 5">
          <a:extLst>
            <a:ext uri="{FF2B5EF4-FFF2-40B4-BE49-F238E27FC236}">
              <a16:creationId xmlns:a16="http://schemas.microsoft.com/office/drawing/2014/main" id="{00000000-0008-0000-0400-0000D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0" name="Picture 5">
          <a:extLst>
            <a:ext uri="{FF2B5EF4-FFF2-40B4-BE49-F238E27FC236}">
              <a16:creationId xmlns:a16="http://schemas.microsoft.com/office/drawing/2014/main" id="{00000000-0008-0000-0400-0000D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1" name="Picture 5">
          <a:extLst>
            <a:ext uri="{FF2B5EF4-FFF2-40B4-BE49-F238E27FC236}">
              <a16:creationId xmlns:a16="http://schemas.microsoft.com/office/drawing/2014/main" id="{00000000-0008-0000-0400-0000D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2" name="Picture 5">
          <a:extLst>
            <a:ext uri="{FF2B5EF4-FFF2-40B4-BE49-F238E27FC236}">
              <a16:creationId xmlns:a16="http://schemas.microsoft.com/office/drawing/2014/main" id="{00000000-0008-0000-0400-0000D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3" name="Picture 5">
          <a:extLst>
            <a:ext uri="{FF2B5EF4-FFF2-40B4-BE49-F238E27FC236}">
              <a16:creationId xmlns:a16="http://schemas.microsoft.com/office/drawing/2014/main" id="{00000000-0008-0000-0400-0000D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4" name="Picture 5">
          <a:extLst>
            <a:ext uri="{FF2B5EF4-FFF2-40B4-BE49-F238E27FC236}">
              <a16:creationId xmlns:a16="http://schemas.microsoft.com/office/drawing/2014/main" id="{00000000-0008-0000-0400-0000E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5" name="Picture 5">
          <a:extLst>
            <a:ext uri="{FF2B5EF4-FFF2-40B4-BE49-F238E27FC236}">
              <a16:creationId xmlns:a16="http://schemas.microsoft.com/office/drawing/2014/main" id="{00000000-0008-0000-0400-0000E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6" name="Picture 5">
          <a:extLst>
            <a:ext uri="{FF2B5EF4-FFF2-40B4-BE49-F238E27FC236}">
              <a16:creationId xmlns:a16="http://schemas.microsoft.com/office/drawing/2014/main" id="{00000000-0008-0000-0400-0000E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7" name="Picture 5">
          <a:extLst>
            <a:ext uri="{FF2B5EF4-FFF2-40B4-BE49-F238E27FC236}">
              <a16:creationId xmlns:a16="http://schemas.microsoft.com/office/drawing/2014/main" id="{00000000-0008-0000-0400-0000E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8" name="Picture 5">
          <a:extLst>
            <a:ext uri="{FF2B5EF4-FFF2-40B4-BE49-F238E27FC236}">
              <a16:creationId xmlns:a16="http://schemas.microsoft.com/office/drawing/2014/main" id="{00000000-0008-0000-0400-0000E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29" name="Picture 5">
          <a:extLst>
            <a:ext uri="{FF2B5EF4-FFF2-40B4-BE49-F238E27FC236}">
              <a16:creationId xmlns:a16="http://schemas.microsoft.com/office/drawing/2014/main" id="{00000000-0008-0000-0400-0000E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0" name="Picture 5">
          <a:extLst>
            <a:ext uri="{FF2B5EF4-FFF2-40B4-BE49-F238E27FC236}">
              <a16:creationId xmlns:a16="http://schemas.microsoft.com/office/drawing/2014/main" id="{00000000-0008-0000-0400-0000E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1" name="Picture 5">
          <a:extLst>
            <a:ext uri="{FF2B5EF4-FFF2-40B4-BE49-F238E27FC236}">
              <a16:creationId xmlns:a16="http://schemas.microsoft.com/office/drawing/2014/main" id="{00000000-0008-0000-0400-0000E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2" name="Picture 5">
          <a:extLst>
            <a:ext uri="{FF2B5EF4-FFF2-40B4-BE49-F238E27FC236}">
              <a16:creationId xmlns:a16="http://schemas.microsoft.com/office/drawing/2014/main" id="{00000000-0008-0000-0400-0000E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3" name="Picture 5">
          <a:extLst>
            <a:ext uri="{FF2B5EF4-FFF2-40B4-BE49-F238E27FC236}">
              <a16:creationId xmlns:a16="http://schemas.microsoft.com/office/drawing/2014/main" id="{00000000-0008-0000-0400-0000E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4" name="Picture 5">
          <a:extLst>
            <a:ext uri="{FF2B5EF4-FFF2-40B4-BE49-F238E27FC236}">
              <a16:creationId xmlns:a16="http://schemas.microsoft.com/office/drawing/2014/main" id="{00000000-0008-0000-0400-0000E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5" name="Picture 5">
          <a:extLst>
            <a:ext uri="{FF2B5EF4-FFF2-40B4-BE49-F238E27FC236}">
              <a16:creationId xmlns:a16="http://schemas.microsoft.com/office/drawing/2014/main" id="{00000000-0008-0000-0400-0000E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6" name="Picture 5">
          <a:extLst>
            <a:ext uri="{FF2B5EF4-FFF2-40B4-BE49-F238E27FC236}">
              <a16:creationId xmlns:a16="http://schemas.microsoft.com/office/drawing/2014/main" id="{00000000-0008-0000-0400-0000E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7" name="Picture 5">
          <a:extLst>
            <a:ext uri="{FF2B5EF4-FFF2-40B4-BE49-F238E27FC236}">
              <a16:creationId xmlns:a16="http://schemas.microsoft.com/office/drawing/2014/main" id="{00000000-0008-0000-0400-0000E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8" name="Picture 5">
          <a:extLst>
            <a:ext uri="{FF2B5EF4-FFF2-40B4-BE49-F238E27FC236}">
              <a16:creationId xmlns:a16="http://schemas.microsoft.com/office/drawing/2014/main" id="{00000000-0008-0000-0400-0000E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39" name="Picture 5">
          <a:extLst>
            <a:ext uri="{FF2B5EF4-FFF2-40B4-BE49-F238E27FC236}">
              <a16:creationId xmlns:a16="http://schemas.microsoft.com/office/drawing/2014/main" id="{00000000-0008-0000-0400-0000E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0" name="Picture 5">
          <a:extLst>
            <a:ext uri="{FF2B5EF4-FFF2-40B4-BE49-F238E27FC236}">
              <a16:creationId xmlns:a16="http://schemas.microsoft.com/office/drawing/2014/main" id="{00000000-0008-0000-0400-0000F0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1" name="Picture 5">
          <a:extLst>
            <a:ext uri="{FF2B5EF4-FFF2-40B4-BE49-F238E27FC236}">
              <a16:creationId xmlns:a16="http://schemas.microsoft.com/office/drawing/2014/main" id="{00000000-0008-0000-0400-0000F1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2" name="Picture 5">
          <a:extLst>
            <a:ext uri="{FF2B5EF4-FFF2-40B4-BE49-F238E27FC236}">
              <a16:creationId xmlns:a16="http://schemas.microsoft.com/office/drawing/2014/main" id="{00000000-0008-0000-0400-0000F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3" name="Picture 5">
          <a:extLst>
            <a:ext uri="{FF2B5EF4-FFF2-40B4-BE49-F238E27FC236}">
              <a16:creationId xmlns:a16="http://schemas.microsoft.com/office/drawing/2014/main" id="{00000000-0008-0000-0400-0000F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4" name="Picture 5">
          <a:extLst>
            <a:ext uri="{FF2B5EF4-FFF2-40B4-BE49-F238E27FC236}">
              <a16:creationId xmlns:a16="http://schemas.microsoft.com/office/drawing/2014/main" id="{00000000-0008-0000-0400-0000F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5" name="Picture 5">
          <a:extLst>
            <a:ext uri="{FF2B5EF4-FFF2-40B4-BE49-F238E27FC236}">
              <a16:creationId xmlns:a16="http://schemas.microsoft.com/office/drawing/2014/main" id="{00000000-0008-0000-0400-0000F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6" name="Picture 5">
          <a:extLst>
            <a:ext uri="{FF2B5EF4-FFF2-40B4-BE49-F238E27FC236}">
              <a16:creationId xmlns:a16="http://schemas.microsoft.com/office/drawing/2014/main" id="{00000000-0008-0000-0400-0000F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7" name="Picture 5">
          <a:extLst>
            <a:ext uri="{FF2B5EF4-FFF2-40B4-BE49-F238E27FC236}">
              <a16:creationId xmlns:a16="http://schemas.microsoft.com/office/drawing/2014/main" id="{00000000-0008-0000-0400-0000F7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8" name="Picture 5">
          <a:extLst>
            <a:ext uri="{FF2B5EF4-FFF2-40B4-BE49-F238E27FC236}">
              <a16:creationId xmlns:a16="http://schemas.microsoft.com/office/drawing/2014/main" id="{00000000-0008-0000-0400-0000F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49" name="Picture 5">
          <a:extLst>
            <a:ext uri="{FF2B5EF4-FFF2-40B4-BE49-F238E27FC236}">
              <a16:creationId xmlns:a16="http://schemas.microsoft.com/office/drawing/2014/main" id="{00000000-0008-0000-0400-0000F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0" name="Picture 5">
          <a:extLst>
            <a:ext uri="{FF2B5EF4-FFF2-40B4-BE49-F238E27FC236}">
              <a16:creationId xmlns:a16="http://schemas.microsoft.com/office/drawing/2014/main" id="{00000000-0008-0000-0400-0000FA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1" name="Picture 5">
          <a:extLst>
            <a:ext uri="{FF2B5EF4-FFF2-40B4-BE49-F238E27FC236}">
              <a16:creationId xmlns:a16="http://schemas.microsoft.com/office/drawing/2014/main" id="{00000000-0008-0000-0400-0000F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2" name="Picture 5">
          <a:extLst>
            <a:ext uri="{FF2B5EF4-FFF2-40B4-BE49-F238E27FC236}">
              <a16:creationId xmlns:a16="http://schemas.microsoft.com/office/drawing/2014/main" id="{00000000-0008-0000-0400-0000FC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3" name="Picture 5">
          <a:extLst>
            <a:ext uri="{FF2B5EF4-FFF2-40B4-BE49-F238E27FC236}">
              <a16:creationId xmlns:a16="http://schemas.microsoft.com/office/drawing/2014/main" id="{00000000-0008-0000-0400-0000FD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4" name="Picture 5">
          <a:extLst>
            <a:ext uri="{FF2B5EF4-FFF2-40B4-BE49-F238E27FC236}">
              <a16:creationId xmlns:a16="http://schemas.microsoft.com/office/drawing/2014/main" id="{00000000-0008-0000-0400-0000FE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5" name="Picture 5">
          <a:extLst>
            <a:ext uri="{FF2B5EF4-FFF2-40B4-BE49-F238E27FC236}">
              <a16:creationId xmlns:a16="http://schemas.microsoft.com/office/drawing/2014/main" id="{00000000-0008-0000-0400-0000F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6" name="Picture 5">
          <a:extLst>
            <a:ext uri="{FF2B5EF4-FFF2-40B4-BE49-F238E27FC236}">
              <a16:creationId xmlns:a16="http://schemas.microsoft.com/office/drawing/2014/main" id="{00000000-0008-0000-0400-00000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7" name="Picture 5">
          <a:extLst>
            <a:ext uri="{FF2B5EF4-FFF2-40B4-BE49-F238E27FC236}">
              <a16:creationId xmlns:a16="http://schemas.microsoft.com/office/drawing/2014/main" id="{00000000-0008-0000-0400-00000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8" name="Picture 5">
          <a:extLst>
            <a:ext uri="{FF2B5EF4-FFF2-40B4-BE49-F238E27FC236}">
              <a16:creationId xmlns:a16="http://schemas.microsoft.com/office/drawing/2014/main" id="{00000000-0008-0000-0400-00000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59" name="Picture 5">
          <a:extLst>
            <a:ext uri="{FF2B5EF4-FFF2-40B4-BE49-F238E27FC236}">
              <a16:creationId xmlns:a16="http://schemas.microsoft.com/office/drawing/2014/main" id="{00000000-0008-0000-0400-00000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0" name="Picture 5">
          <a:extLst>
            <a:ext uri="{FF2B5EF4-FFF2-40B4-BE49-F238E27FC236}">
              <a16:creationId xmlns:a16="http://schemas.microsoft.com/office/drawing/2014/main" id="{00000000-0008-0000-0400-00000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1" name="Picture 5">
          <a:extLst>
            <a:ext uri="{FF2B5EF4-FFF2-40B4-BE49-F238E27FC236}">
              <a16:creationId xmlns:a16="http://schemas.microsoft.com/office/drawing/2014/main" id="{00000000-0008-0000-0400-00000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2" name="Picture 5">
          <a:extLst>
            <a:ext uri="{FF2B5EF4-FFF2-40B4-BE49-F238E27FC236}">
              <a16:creationId xmlns:a16="http://schemas.microsoft.com/office/drawing/2014/main" id="{00000000-0008-0000-0400-00000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3" name="Picture 5">
          <a:extLst>
            <a:ext uri="{FF2B5EF4-FFF2-40B4-BE49-F238E27FC236}">
              <a16:creationId xmlns:a16="http://schemas.microsoft.com/office/drawing/2014/main" id="{00000000-0008-0000-0400-00000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4" name="Picture 5">
          <a:extLst>
            <a:ext uri="{FF2B5EF4-FFF2-40B4-BE49-F238E27FC236}">
              <a16:creationId xmlns:a16="http://schemas.microsoft.com/office/drawing/2014/main" id="{00000000-0008-0000-0400-00000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5" name="Picture 5">
          <a:extLst>
            <a:ext uri="{FF2B5EF4-FFF2-40B4-BE49-F238E27FC236}">
              <a16:creationId xmlns:a16="http://schemas.microsoft.com/office/drawing/2014/main" id="{00000000-0008-0000-0400-00000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6" name="Picture 5">
          <a:extLst>
            <a:ext uri="{FF2B5EF4-FFF2-40B4-BE49-F238E27FC236}">
              <a16:creationId xmlns:a16="http://schemas.microsoft.com/office/drawing/2014/main" id="{00000000-0008-0000-0400-00000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7" name="Picture 5">
          <a:extLst>
            <a:ext uri="{FF2B5EF4-FFF2-40B4-BE49-F238E27FC236}">
              <a16:creationId xmlns:a16="http://schemas.microsoft.com/office/drawing/2014/main" id="{00000000-0008-0000-0400-00000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8" name="Picture 5">
          <a:extLst>
            <a:ext uri="{FF2B5EF4-FFF2-40B4-BE49-F238E27FC236}">
              <a16:creationId xmlns:a16="http://schemas.microsoft.com/office/drawing/2014/main" id="{00000000-0008-0000-0400-00000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69" name="Picture 5">
          <a:extLst>
            <a:ext uri="{FF2B5EF4-FFF2-40B4-BE49-F238E27FC236}">
              <a16:creationId xmlns:a16="http://schemas.microsoft.com/office/drawing/2014/main" id="{00000000-0008-0000-0400-00000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0" name="Picture 5">
          <a:extLst>
            <a:ext uri="{FF2B5EF4-FFF2-40B4-BE49-F238E27FC236}">
              <a16:creationId xmlns:a16="http://schemas.microsoft.com/office/drawing/2014/main" id="{00000000-0008-0000-0400-00000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1" name="Picture 5">
          <a:extLst>
            <a:ext uri="{FF2B5EF4-FFF2-40B4-BE49-F238E27FC236}">
              <a16:creationId xmlns:a16="http://schemas.microsoft.com/office/drawing/2014/main" id="{00000000-0008-0000-0400-00000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2" name="Picture 5">
          <a:extLst>
            <a:ext uri="{FF2B5EF4-FFF2-40B4-BE49-F238E27FC236}">
              <a16:creationId xmlns:a16="http://schemas.microsoft.com/office/drawing/2014/main" id="{00000000-0008-0000-0400-00001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3" name="Picture 5">
          <a:extLst>
            <a:ext uri="{FF2B5EF4-FFF2-40B4-BE49-F238E27FC236}">
              <a16:creationId xmlns:a16="http://schemas.microsoft.com/office/drawing/2014/main" id="{00000000-0008-0000-0400-00001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4" name="Picture 5">
          <a:extLst>
            <a:ext uri="{FF2B5EF4-FFF2-40B4-BE49-F238E27FC236}">
              <a16:creationId xmlns:a16="http://schemas.microsoft.com/office/drawing/2014/main" id="{00000000-0008-0000-0400-00001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5" name="Picture 5">
          <a:extLst>
            <a:ext uri="{FF2B5EF4-FFF2-40B4-BE49-F238E27FC236}">
              <a16:creationId xmlns:a16="http://schemas.microsoft.com/office/drawing/2014/main" id="{00000000-0008-0000-0400-00001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6" name="Picture 5">
          <a:extLst>
            <a:ext uri="{FF2B5EF4-FFF2-40B4-BE49-F238E27FC236}">
              <a16:creationId xmlns:a16="http://schemas.microsoft.com/office/drawing/2014/main" id="{00000000-0008-0000-0400-00001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7" name="Picture 5">
          <a:extLst>
            <a:ext uri="{FF2B5EF4-FFF2-40B4-BE49-F238E27FC236}">
              <a16:creationId xmlns:a16="http://schemas.microsoft.com/office/drawing/2014/main" id="{00000000-0008-0000-0400-00001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8" name="Picture 5">
          <a:extLst>
            <a:ext uri="{FF2B5EF4-FFF2-40B4-BE49-F238E27FC236}">
              <a16:creationId xmlns:a16="http://schemas.microsoft.com/office/drawing/2014/main" id="{00000000-0008-0000-0400-00001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79" name="Picture 5">
          <a:extLst>
            <a:ext uri="{FF2B5EF4-FFF2-40B4-BE49-F238E27FC236}">
              <a16:creationId xmlns:a16="http://schemas.microsoft.com/office/drawing/2014/main" id="{00000000-0008-0000-0400-00001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0" name="Picture 5">
          <a:extLst>
            <a:ext uri="{FF2B5EF4-FFF2-40B4-BE49-F238E27FC236}">
              <a16:creationId xmlns:a16="http://schemas.microsoft.com/office/drawing/2014/main" id="{00000000-0008-0000-0400-00001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1" name="Picture 5">
          <a:extLst>
            <a:ext uri="{FF2B5EF4-FFF2-40B4-BE49-F238E27FC236}">
              <a16:creationId xmlns:a16="http://schemas.microsoft.com/office/drawing/2014/main" id="{00000000-0008-0000-0400-00001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2" name="Picture 5">
          <a:extLst>
            <a:ext uri="{FF2B5EF4-FFF2-40B4-BE49-F238E27FC236}">
              <a16:creationId xmlns:a16="http://schemas.microsoft.com/office/drawing/2014/main" id="{00000000-0008-0000-0400-00001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3" name="Picture 5">
          <a:extLst>
            <a:ext uri="{FF2B5EF4-FFF2-40B4-BE49-F238E27FC236}">
              <a16:creationId xmlns:a16="http://schemas.microsoft.com/office/drawing/2014/main" id="{00000000-0008-0000-0400-00001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4" name="Picture 5">
          <a:extLst>
            <a:ext uri="{FF2B5EF4-FFF2-40B4-BE49-F238E27FC236}">
              <a16:creationId xmlns:a16="http://schemas.microsoft.com/office/drawing/2014/main" id="{00000000-0008-0000-0400-00001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5" name="Picture 5">
          <a:extLst>
            <a:ext uri="{FF2B5EF4-FFF2-40B4-BE49-F238E27FC236}">
              <a16:creationId xmlns:a16="http://schemas.microsoft.com/office/drawing/2014/main" id="{00000000-0008-0000-0400-00001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6" name="Picture 5">
          <a:extLst>
            <a:ext uri="{FF2B5EF4-FFF2-40B4-BE49-F238E27FC236}">
              <a16:creationId xmlns:a16="http://schemas.microsoft.com/office/drawing/2014/main" id="{00000000-0008-0000-0400-00001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7" name="Picture 5">
          <a:extLst>
            <a:ext uri="{FF2B5EF4-FFF2-40B4-BE49-F238E27FC236}">
              <a16:creationId xmlns:a16="http://schemas.microsoft.com/office/drawing/2014/main" id="{00000000-0008-0000-0400-00001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8" name="Picture 5">
          <a:extLst>
            <a:ext uri="{FF2B5EF4-FFF2-40B4-BE49-F238E27FC236}">
              <a16:creationId xmlns:a16="http://schemas.microsoft.com/office/drawing/2014/main" id="{00000000-0008-0000-0400-00002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89" name="Picture 5">
          <a:extLst>
            <a:ext uri="{FF2B5EF4-FFF2-40B4-BE49-F238E27FC236}">
              <a16:creationId xmlns:a16="http://schemas.microsoft.com/office/drawing/2014/main" id="{00000000-0008-0000-0400-00002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0" name="Picture 5">
          <a:extLst>
            <a:ext uri="{FF2B5EF4-FFF2-40B4-BE49-F238E27FC236}">
              <a16:creationId xmlns:a16="http://schemas.microsoft.com/office/drawing/2014/main" id="{00000000-0008-0000-0400-00002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1" name="Picture 5">
          <a:extLst>
            <a:ext uri="{FF2B5EF4-FFF2-40B4-BE49-F238E27FC236}">
              <a16:creationId xmlns:a16="http://schemas.microsoft.com/office/drawing/2014/main" id="{00000000-0008-0000-0400-00002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2" name="Picture 5">
          <a:extLst>
            <a:ext uri="{FF2B5EF4-FFF2-40B4-BE49-F238E27FC236}">
              <a16:creationId xmlns:a16="http://schemas.microsoft.com/office/drawing/2014/main" id="{00000000-0008-0000-0400-00002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3" name="Picture 5">
          <a:extLst>
            <a:ext uri="{FF2B5EF4-FFF2-40B4-BE49-F238E27FC236}">
              <a16:creationId xmlns:a16="http://schemas.microsoft.com/office/drawing/2014/main" id="{00000000-0008-0000-0400-00002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4" name="Picture 5">
          <a:extLst>
            <a:ext uri="{FF2B5EF4-FFF2-40B4-BE49-F238E27FC236}">
              <a16:creationId xmlns:a16="http://schemas.microsoft.com/office/drawing/2014/main" id="{00000000-0008-0000-0400-00002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5" name="Picture 5">
          <a:extLst>
            <a:ext uri="{FF2B5EF4-FFF2-40B4-BE49-F238E27FC236}">
              <a16:creationId xmlns:a16="http://schemas.microsoft.com/office/drawing/2014/main" id="{00000000-0008-0000-0400-00002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6" name="Picture 5">
          <a:extLst>
            <a:ext uri="{FF2B5EF4-FFF2-40B4-BE49-F238E27FC236}">
              <a16:creationId xmlns:a16="http://schemas.microsoft.com/office/drawing/2014/main" id="{00000000-0008-0000-0400-00002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7" name="Picture 5">
          <a:extLst>
            <a:ext uri="{FF2B5EF4-FFF2-40B4-BE49-F238E27FC236}">
              <a16:creationId xmlns:a16="http://schemas.microsoft.com/office/drawing/2014/main" id="{00000000-0008-0000-0400-00002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8" name="Picture 5">
          <a:extLst>
            <a:ext uri="{FF2B5EF4-FFF2-40B4-BE49-F238E27FC236}">
              <a16:creationId xmlns:a16="http://schemas.microsoft.com/office/drawing/2014/main" id="{00000000-0008-0000-0400-00002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299" name="Picture 5">
          <a:extLst>
            <a:ext uri="{FF2B5EF4-FFF2-40B4-BE49-F238E27FC236}">
              <a16:creationId xmlns:a16="http://schemas.microsoft.com/office/drawing/2014/main" id="{00000000-0008-0000-0400-00002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0" name="Picture 5">
          <a:extLst>
            <a:ext uri="{FF2B5EF4-FFF2-40B4-BE49-F238E27FC236}">
              <a16:creationId xmlns:a16="http://schemas.microsoft.com/office/drawing/2014/main" id="{00000000-0008-0000-0400-00002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1" name="Picture 5">
          <a:extLst>
            <a:ext uri="{FF2B5EF4-FFF2-40B4-BE49-F238E27FC236}">
              <a16:creationId xmlns:a16="http://schemas.microsoft.com/office/drawing/2014/main" id="{00000000-0008-0000-0400-00002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2" name="Picture 5">
          <a:extLst>
            <a:ext uri="{FF2B5EF4-FFF2-40B4-BE49-F238E27FC236}">
              <a16:creationId xmlns:a16="http://schemas.microsoft.com/office/drawing/2014/main" id="{00000000-0008-0000-0400-00002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3" name="Picture 5">
          <a:extLst>
            <a:ext uri="{FF2B5EF4-FFF2-40B4-BE49-F238E27FC236}">
              <a16:creationId xmlns:a16="http://schemas.microsoft.com/office/drawing/2014/main" id="{00000000-0008-0000-0400-00002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4" name="Picture 5">
          <a:extLst>
            <a:ext uri="{FF2B5EF4-FFF2-40B4-BE49-F238E27FC236}">
              <a16:creationId xmlns:a16="http://schemas.microsoft.com/office/drawing/2014/main" id="{00000000-0008-0000-0400-00003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5" name="Picture 5">
          <a:extLst>
            <a:ext uri="{FF2B5EF4-FFF2-40B4-BE49-F238E27FC236}">
              <a16:creationId xmlns:a16="http://schemas.microsoft.com/office/drawing/2014/main" id="{00000000-0008-0000-0400-00003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6" name="Picture 5">
          <a:extLst>
            <a:ext uri="{FF2B5EF4-FFF2-40B4-BE49-F238E27FC236}">
              <a16:creationId xmlns:a16="http://schemas.microsoft.com/office/drawing/2014/main" id="{00000000-0008-0000-0400-00003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7" name="Picture 5">
          <a:extLst>
            <a:ext uri="{FF2B5EF4-FFF2-40B4-BE49-F238E27FC236}">
              <a16:creationId xmlns:a16="http://schemas.microsoft.com/office/drawing/2014/main" id="{00000000-0008-0000-0400-00003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8" name="Picture 5">
          <a:extLst>
            <a:ext uri="{FF2B5EF4-FFF2-40B4-BE49-F238E27FC236}">
              <a16:creationId xmlns:a16="http://schemas.microsoft.com/office/drawing/2014/main" id="{00000000-0008-0000-0400-00003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09" name="Picture 5">
          <a:extLst>
            <a:ext uri="{FF2B5EF4-FFF2-40B4-BE49-F238E27FC236}">
              <a16:creationId xmlns:a16="http://schemas.microsoft.com/office/drawing/2014/main" id="{00000000-0008-0000-0400-00003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0" name="Picture 5">
          <a:extLst>
            <a:ext uri="{FF2B5EF4-FFF2-40B4-BE49-F238E27FC236}">
              <a16:creationId xmlns:a16="http://schemas.microsoft.com/office/drawing/2014/main" id="{00000000-0008-0000-0400-00003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1" name="Picture 5">
          <a:extLst>
            <a:ext uri="{FF2B5EF4-FFF2-40B4-BE49-F238E27FC236}">
              <a16:creationId xmlns:a16="http://schemas.microsoft.com/office/drawing/2014/main" id="{00000000-0008-0000-0400-00003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2" name="Picture 5">
          <a:extLst>
            <a:ext uri="{FF2B5EF4-FFF2-40B4-BE49-F238E27FC236}">
              <a16:creationId xmlns:a16="http://schemas.microsoft.com/office/drawing/2014/main" id="{00000000-0008-0000-0400-00003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3" name="Picture 5">
          <a:extLst>
            <a:ext uri="{FF2B5EF4-FFF2-40B4-BE49-F238E27FC236}">
              <a16:creationId xmlns:a16="http://schemas.microsoft.com/office/drawing/2014/main" id="{00000000-0008-0000-0400-00003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4" name="Picture 5">
          <a:extLst>
            <a:ext uri="{FF2B5EF4-FFF2-40B4-BE49-F238E27FC236}">
              <a16:creationId xmlns:a16="http://schemas.microsoft.com/office/drawing/2014/main" id="{00000000-0008-0000-0400-00003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5" name="Picture 5">
          <a:extLst>
            <a:ext uri="{FF2B5EF4-FFF2-40B4-BE49-F238E27FC236}">
              <a16:creationId xmlns:a16="http://schemas.microsoft.com/office/drawing/2014/main" id="{00000000-0008-0000-0400-00003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6" name="Picture 5">
          <a:extLst>
            <a:ext uri="{FF2B5EF4-FFF2-40B4-BE49-F238E27FC236}">
              <a16:creationId xmlns:a16="http://schemas.microsoft.com/office/drawing/2014/main" id="{00000000-0008-0000-0400-00003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7" name="Picture 5">
          <a:extLst>
            <a:ext uri="{FF2B5EF4-FFF2-40B4-BE49-F238E27FC236}">
              <a16:creationId xmlns:a16="http://schemas.microsoft.com/office/drawing/2014/main" id="{00000000-0008-0000-0400-00003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8" name="Picture 5">
          <a:extLst>
            <a:ext uri="{FF2B5EF4-FFF2-40B4-BE49-F238E27FC236}">
              <a16:creationId xmlns:a16="http://schemas.microsoft.com/office/drawing/2014/main" id="{00000000-0008-0000-0400-00003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19" name="Picture 5">
          <a:extLst>
            <a:ext uri="{FF2B5EF4-FFF2-40B4-BE49-F238E27FC236}">
              <a16:creationId xmlns:a16="http://schemas.microsoft.com/office/drawing/2014/main" id="{00000000-0008-0000-0400-00003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0" name="Picture 5">
          <a:extLst>
            <a:ext uri="{FF2B5EF4-FFF2-40B4-BE49-F238E27FC236}">
              <a16:creationId xmlns:a16="http://schemas.microsoft.com/office/drawing/2014/main" id="{00000000-0008-0000-0400-00004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1" name="Picture 5">
          <a:extLst>
            <a:ext uri="{FF2B5EF4-FFF2-40B4-BE49-F238E27FC236}">
              <a16:creationId xmlns:a16="http://schemas.microsoft.com/office/drawing/2014/main" id="{00000000-0008-0000-0400-00004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2" name="Picture 5">
          <a:extLst>
            <a:ext uri="{FF2B5EF4-FFF2-40B4-BE49-F238E27FC236}">
              <a16:creationId xmlns:a16="http://schemas.microsoft.com/office/drawing/2014/main" id="{00000000-0008-0000-0400-00004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3" name="Picture 5">
          <a:extLst>
            <a:ext uri="{FF2B5EF4-FFF2-40B4-BE49-F238E27FC236}">
              <a16:creationId xmlns:a16="http://schemas.microsoft.com/office/drawing/2014/main" id="{00000000-0008-0000-0400-00004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4" name="Picture 5">
          <a:extLst>
            <a:ext uri="{FF2B5EF4-FFF2-40B4-BE49-F238E27FC236}">
              <a16:creationId xmlns:a16="http://schemas.microsoft.com/office/drawing/2014/main" id="{00000000-0008-0000-0400-00004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5" name="Picture 5">
          <a:extLst>
            <a:ext uri="{FF2B5EF4-FFF2-40B4-BE49-F238E27FC236}">
              <a16:creationId xmlns:a16="http://schemas.microsoft.com/office/drawing/2014/main" id="{00000000-0008-0000-0400-00004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6" name="Picture 5">
          <a:extLst>
            <a:ext uri="{FF2B5EF4-FFF2-40B4-BE49-F238E27FC236}">
              <a16:creationId xmlns:a16="http://schemas.microsoft.com/office/drawing/2014/main" id="{00000000-0008-0000-0400-00004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7" name="Picture 5">
          <a:extLst>
            <a:ext uri="{FF2B5EF4-FFF2-40B4-BE49-F238E27FC236}">
              <a16:creationId xmlns:a16="http://schemas.microsoft.com/office/drawing/2014/main" id="{00000000-0008-0000-0400-00004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8" name="Picture 5">
          <a:extLst>
            <a:ext uri="{FF2B5EF4-FFF2-40B4-BE49-F238E27FC236}">
              <a16:creationId xmlns:a16="http://schemas.microsoft.com/office/drawing/2014/main" id="{00000000-0008-0000-0400-00004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29" name="Picture 5">
          <a:extLst>
            <a:ext uri="{FF2B5EF4-FFF2-40B4-BE49-F238E27FC236}">
              <a16:creationId xmlns:a16="http://schemas.microsoft.com/office/drawing/2014/main" id="{00000000-0008-0000-0400-00004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0" name="Picture 5">
          <a:extLst>
            <a:ext uri="{FF2B5EF4-FFF2-40B4-BE49-F238E27FC236}">
              <a16:creationId xmlns:a16="http://schemas.microsoft.com/office/drawing/2014/main" id="{00000000-0008-0000-0400-00004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1" name="Picture 5">
          <a:extLst>
            <a:ext uri="{FF2B5EF4-FFF2-40B4-BE49-F238E27FC236}">
              <a16:creationId xmlns:a16="http://schemas.microsoft.com/office/drawing/2014/main" id="{00000000-0008-0000-0400-00004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2" name="Picture 5">
          <a:extLst>
            <a:ext uri="{FF2B5EF4-FFF2-40B4-BE49-F238E27FC236}">
              <a16:creationId xmlns:a16="http://schemas.microsoft.com/office/drawing/2014/main" id="{00000000-0008-0000-0400-00004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3" name="Picture 5">
          <a:extLst>
            <a:ext uri="{FF2B5EF4-FFF2-40B4-BE49-F238E27FC236}">
              <a16:creationId xmlns:a16="http://schemas.microsoft.com/office/drawing/2014/main" id="{00000000-0008-0000-0400-00004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4" name="Picture 5">
          <a:extLst>
            <a:ext uri="{FF2B5EF4-FFF2-40B4-BE49-F238E27FC236}">
              <a16:creationId xmlns:a16="http://schemas.microsoft.com/office/drawing/2014/main" id="{00000000-0008-0000-0400-00004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5" name="Picture 5">
          <a:extLst>
            <a:ext uri="{FF2B5EF4-FFF2-40B4-BE49-F238E27FC236}">
              <a16:creationId xmlns:a16="http://schemas.microsoft.com/office/drawing/2014/main" id="{00000000-0008-0000-0400-00004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6" name="Picture 5">
          <a:extLst>
            <a:ext uri="{FF2B5EF4-FFF2-40B4-BE49-F238E27FC236}">
              <a16:creationId xmlns:a16="http://schemas.microsoft.com/office/drawing/2014/main" id="{00000000-0008-0000-0400-00005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7" name="Picture 5">
          <a:extLst>
            <a:ext uri="{FF2B5EF4-FFF2-40B4-BE49-F238E27FC236}">
              <a16:creationId xmlns:a16="http://schemas.microsoft.com/office/drawing/2014/main" id="{00000000-0008-0000-0400-00005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8" name="Picture 5">
          <a:extLst>
            <a:ext uri="{FF2B5EF4-FFF2-40B4-BE49-F238E27FC236}">
              <a16:creationId xmlns:a16="http://schemas.microsoft.com/office/drawing/2014/main" id="{00000000-0008-0000-0400-00005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39" name="Picture 5">
          <a:extLst>
            <a:ext uri="{FF2B5EF4-FFF2-40B4-BE49-F238E27FC236}">
              <a16:creationId xmlns:a16="http://schemas.microsoft.com/office/drawing/2014/main" id="{00000000-0008-0000-0400-00005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0" name="Picture 5">
          <a:extLst>
            <a:ext uri="{FF2B5EF4-FFF2-40B4-BE49-F238E27FC236}">
              <a16:creationId xmlns:a16="http://schemas.microsoft.com/office/drawing/2014/main" id="{00000000-0008-0000-0400-00005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1" name="Picture 5">
          <a:extLst>
            <a:ext uri="{FF2B5EF4-FFF2-40B4-BE49-F238E27FC236}">
              <a16:creationId xmlns:a16="http://schemas.microsoft.com/office/drawing/2014/main" id="{00000000-0008-0000-0400-00005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2" name="Picture 5">
          <a:extLst>
            <a:ext uri="{FF2B5EF4-FFF2-40B4-BE49-F238E27FC236}">
              <a16:creationId xmlns:a16="http://schemas.microsoft.com/office/drawing/2014/main" id="{00000000-0008-0000-0400-00005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3" name="Picture 5">
          <a:extLst>
            <a:ext uri="{FF2B5EF4-FFF2-40B4-BE49-F238E27FC236}">
              <a16:creationId xmlns:a16="http://schemas.microsoft.com/office/drawing/2014/main" id="{00000000-0008-0000-0400-00005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4" name="Picture 5">
          <a:extLst>
            <a:ext uri="{FF2B5EF4-FFF2-40B4-BE49-F238E27FC236}">
              <a16:creationId xmlns:a16="http://schemas.microsoft.com/office/drawing/2014/main" id="{00000000-0008-0000-0400-00005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5" name="Picture 5">
          <a:extLst>
            <a:ext uri="{FF2B5EF4-FFF2-40B4-BE49-F238E27FC236}">
              <a16:creationId xmlns:a16="http://schemas.microsoft.com/office/drawing/2014/main" id="{00000000-0008-0000-0400-00005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6" name="Picture 5">
          <a:extLst>
            <a:ext uri="{FF2B5EF4-FFF2-40B4-BE49-F238E27FC236}">
              <a16:creationId xmlns:a16="http://schemas.microsoft.com/office/drawing/2014/main" id="{00000000-0008-0000-0400-00005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7" name="Picture 5">
          <a:extLst>
            <a:ext uri="{FF2B5EF4-FFF2-40B4-BE49-F238E27FC236}">
              <a16:creationId xmlns:a16="http://schemas.microsoft.com/office/drawing/2014/main" id="{00000000-0008-0000-0400-00005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8" name="Picture 5">
          <a:extLst>
            <a:ext uri="{FF2B5EF4-FFF2-40B4-BE49-F238E27FC236}">
              <a16:creationId xmlns:a16="http://schemas.microsoft.com/office/drawing/2014/main" id="{00000000-0008-0000-0400-00005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49" name="Picture 5">
          <a:extLst>
            <a:ext uri="{FF2B5EF4-FFF2-40B4-BE49-F238E27FC236}">
              <a16:creationId xmlns:a16="http://schemas.microsoft.com/office/drawing/2014/main" id="{00000000-0008-0000-0400-00005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0" name="Picture 5">
          <a:extLst>
            <a:ext uri="{FF2B5EF4-FFF2-40B4-BE49-F238E27FC236}">
              <a16:creationId xmlns:a16="http://schemas.microsoft.com/office/drawing/2014/main" id="{00000000-0008-0000-0400-00005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1" name="Picture 5">
          <a:extLst>
            <a:ext uri="{FF2B5EF4-FFF2-40B4-BE49-F238E27FC236}">
              <a16:creationId xmlns:a16="http://schemas.microsoft.com/office/drawing/2014/main" id="{00000000-0008-0000-0400-00005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2" name="Picture 5">
          <a:extLst>
            <a:ext uri="{FF2B5EF4-FFF2-40B4-BE49-F238E27FC236}">
              <a16:creationId xmlns:a16="http://schemas.microsoft.com/office/drawing/2014/main" id="{00000000-0008-0000-0400-00006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3" name="Picture 5">
          <a:extLst>
            <a:ext uri="{FF2B5EF4-FFF2-40B4-BE49-F238E27FC236}">
              <a16:creationId xmlns:a16="http://schemas.microsoft.com/office/drawing/2014/main" id="{00000000-0008-0000-0400-00006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4" name="Picture 5">
          <a:extLst>
            <a:ext uri="{FF2B5EF4-FFF2-40B4-BE49-F238E27FC236}">
              <a16:creationId xmlns:a16="http://schemas.microsoft.com/office/drawing/2014/main" id="{00000000-0008-0000-0400-00006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5" name="Picture 5">
          <a:extLst>
            <a:ext uri="{FF2B5EF4-FFF2-40B4-BE49-F238E27FC236}">
              <a16:creationId xmlns:a16="http://schemas.microsoft.com/office/drawing/2014/main" id="{00000000-0008-0000-0400-00006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6" name="Picture 5">
          <a:extLst>
            <a:ext uri="{FF2B5EF4-FFF2-40B4-BE49-F238E27FC236}">
              <a16:creationId xmlns:a16="http://schemas.microsoft.com/office/drawing/2014/main" id="{00000000-0008-0000-0400-00006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7" name="Picture 5">
          <a:extLst>
            <a:ext uri="{FF2B5EF4-FFF2-40B4-BE49-F238E27FC236}">
              <a16:creationId xmlns:a16="http://schemas.microsoft.com/office/drawing/2014/main" id="{00000000-0008-0000-0400-00006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8" name="Picture 5">
          <a:extLst>
            <a:ext uri="{FF2B5EF4-FFF2-40B4-BE49-F238E27FC236}">
              <a16:creationId xmlns:a16="http://schemas.microsoft.com/office/drawing/2014/main" id="{00000000-0008-0000-0400-00006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59" name="Picture 5">
          <a:extLst>
            <a:ext uri="{FF2B5EF4-FFF2-40B4-BE49-F238E27FC236}">
              <a16:creationId xmlns:a16="http://schemas.microsoft.com/office/drawing/2014/main" id="{00000000-0008-0000-0400-00006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0" name="Picture 5">
          <a:extLst>
            <a:ext uri="{FF2B5EF4-FFF2-40B4-BE49-F238E27FC236}">
              <a16:creationId xmlns:a16="http://schemas.microsoft.com/office/drawing/2014/main" id="{00000000-0008-0000-0400-00006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1" name="Picture 5">
          <a:extLst>
            <a:ext uri="{FF2B5EF4-FFF2-40B4-BE49-F238E27FC236}">
              <a16:creationId xmlns:a16="http://schemas.microsoft.com/office/drawing/2014/main" id="{00000000-0008-0000-0400-00006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2" name="Picture 5">
          <a:extLst>
            <a:ext uri="{FF2B5EF4-FFF2-40B4-BE49-F238E27FC236}">
              <a16:creationId xmlns:a16="http://schemas.microsoft.com/office/drawing/2014/main" id="{00000000-0008-0000-0400-00006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3" name="Picture 5">
          <a:extLst>
            <a:ext uri="{FF2B5EF4-FFF2-40B4-BE49-F238E27FC236}">
              <a16:creationId xmlns:a16="http://schemas.microsoft.com/office/drawing/2014/main" id="{00000000-0008-0000-0400-00006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4" name="Picture 5">
          <a:extLst>
            <a:ext uri="{FF2B5EF4-FFF2-40B4-BE49-F238E27FC236}">
              <a16:creationId xmlns:a16="http://schemas.microsoft.com/office/drawing/2014/main" id="{00000000-0008-0000-0400-00006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5" name="Picture 5">
          <a:extLst>
            <a:ext uri="{FF2B5EF4-FFF2-40B4-BE49-F238E27FC236}">
              <a16:creationId xmlns:a16="http://schemas.microsoft.com/office/drawing/2014/main" id="{00000000-0008-0000-0400-00006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6" name="Picture 5">
          <a:extLst>
            <a:ext uri="{FF2B5EF4-FFF2-40B4-BE49-F238E27FC236}">
              <a16:creationId xmlns:a16="http://schemas.microsoft.com/office/drawing/2014/main" id="{00000000-0008-0000-0400-00006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7" name="Picture 5">
          <a:extLst>
            <a:ext uri="{FF2B5EF4-FFF2-40B4-BE49-F238E27FC236}">
              <a16:creationId xmlns:a16="http://schemas.microsoft.com/office/drawing/2014/main" id="{00000000-0008-0000-0400-00006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8" name="Picture 5">
          <a:extLst>
            <a:ext uri="{FF2B5EF4-FFF2-40B4-BE49-F238E27FC236}">
              <a16:creationId xmlns:a16="http://schemas.microsoft.com/office/drawing/2014/main" id="{00000000-0008-0000-0400-00007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69" name="Picture 5">
          <a:extLst>
            <a:ext uri="{FF2B5EF4-FFF2-40B4-BE49-F238E27FC236}">
              <a16:creationId xmlns:a16="http://schemas.microsoft.com/office/drawing/2014/main" id="{00000000-0008-0000-0400-00007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0" name="Picture 5">
          <a:extLst>
            <a:ext uri="{FF2B5EF4-FFF2-40B4-BE49-F238E27FC236}">
              <a16:creationId xmlns:a16="http://schemas.microsoft.com/office/drawing/2014/main" id="{00000000-0008-0000-0400-00007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1" name="Picture 5">
          <a:extLst>
            <a:ext uri="{FF2B5EF4-FFF2-40B4-BE49-F238E27FC236}">
              <a16:creationId xmlns:a16="http://schemas.microsoft.com/office/drawing/2014/main" id="{00000000-0008-0000-0400-00007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2" name="Picture 5">
          <a:extLst>
            <a:ext uri="{FF2B5EF4-FFF2-40B4-BE49-F238E27FC236}">
              <a16:creationId xmlns:a16="http://schemas.microsoft.com/office/drawing/2014/main" id="{00000000-0008-0000-0400-00007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3" name="Picture 5">
          <a:extLst>
            <a:ext uri="{FF2B5EF4-FFF2-40B4-BE49-F238E27FC236}">
              <a16:creationId xmlns:a16="http://schemas.microsoft.com/office/drawing/2014/main" id="{00000000-0008-0000-0400-00007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4" name="Picture 5">
          <a:extLst>
            <a:ext uri="{FF2B5EF4-FFF2-40B4-BE49-F238E27FC236}">
              <a16:creationId xmlns:a16="http://schemas.microsoft.com/office/drawing/2014/main" id="{00000000-0008-0000-0400-00007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5" name="Picture 5">
          <a:extLst>
            <a:ext uri="{FF2B5EF4-FFF2-40B4-BE49-F238E27FC236}">
              <a16:creationId xmlns:a16="http://schemas.microsoft.com/office/drawing/2014/main" id="{00000000-0008-0000-0400-00007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6" name="Picture 5">
          <a:extLst>
            <a:ext uri="{FF2B5EF4-FFF2-40B4-BE49-F238E27FC236}">
              <a16:creationId xmlns:a16="http://schemas.microsoft.com/office/drawing/2014/main" id="{00000000-0008-0000-0400-00007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7" name="Picture 5">
          <a:extLst>
            <a:ext uri="{FF2B5EF4-FFF2-40B4-BE49-F238E27FC236}">
              <a16:creationId xmlns:a16="http://schemas.microsoft.com/office/drawing/2014/main" id="{00000000-0008-0000-0400-00007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8" name="Picture 5">
          <a:extLst>
            <a:ext uri="{FF2B5EF4-FFF2-40B4-BE49-F238E27FC236}">
              <a16:creationId xmlns:a16="http://schemas.microsoft.com/office/drawing/2014/main" id="{00000000-0008-0000-0400-00007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79" name="Picture 5">
          <a:extLst>
            <a:ext uri="{FF2B5EF4-FFF2-40B4-BE49-F238E27FC236}">
              <a16:creationId xmlns:a16="http://schemas.microsoft.com/office/drawing/2014/main" id="{00000000-0008-0000-0400-00007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0" name="Picture 5">
          <a:extLst>
            <a:ext uri="{FF2B5EF4-FFF2-40B4-BE49-F238E27FC236}">
              <a16:creationId xmlns:a16="http://schemas.microsoft.com/office/drawing/2014/main" id="{00000000-0008-0000-0400-00007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1" name="Picture 5">
          <a:extLst>
            <a:ext uri="{FF2B5EF4-FFF2-40B4-BE49-F238E27FC236}">
              <a16:creationId xmlns:a16="http://schemas.microsoft.com/office/drawing/2014/main" id="{00000000-0008-0000-0400-00007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2" name="Picture 5">
          <a:extLst>
            <a:ext uri="{FF2B5EF4-FFF2-40B4-BE49-F238E27FC236}">
              <a16:creationId xmlns:a16="http://schemas.microsoft.com/office/drawing/2014/main" id="{00000000-0008-0000-0400-00007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3" name="Picture 5">
          <a:extLst>
            <a:ext uri="{FF2B5EF4-FFF2-40B4-BE49-F238E27FC236}">
              <a16:creationId xmlns:a16="http://schemas.microsoft.com/office/drawing/2014/main" id="{00000000-0008-0000-0400-00007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4" name="Picture 5">
          <a:extLst>
            <a:ext uri="{FF2B5EF4-FFF2-40B4-BE49-F238E27FC236}">
              <a16:creationId xmlns:a16="http://schemas.microsoft.com/office/drawing/2014/main" id="{00000000-0008-0000-0400-00008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5" name="Picture 5">
          <a:extLst>
            <a:ext uri="{FF2B5EF4-FFF2-40B4-BE49-F238E27FC236}">
              <a16:creationId xmlns:a16="http://schemas.microsoft.com/office/drawing/2014/main" id="{00000000-0008-0000-0400-00008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6" name="Picture 5">
          <a:extLst>
            <a:ext uri="{FF2B5EF4-FFF2-40B4-BE49-F238E27FC236}">
              <a16:creationId xmlns:a16="http://schemas.microsoft.com/office/drawing/2014/main" id="{00000000-0008-0000-0400-00008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7" name="Picture 5">
          <a:extLst>
            <a:ext uri="{FF2B5EF4-FFF2-40B4-BE49-F238E27FC236}">
              <a16:creationId xmlns:a16="http://schemas.microsoft.com/office/drawing/2014/main" id="{00000000-0008-0000-0400-00008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8" name="Picture 5">
          <a:extLst>
            <a:ext uri="{FF2B5EF4-FFF2-40B4-BE49-F238E27FC236}">
              <a16:creationId xmlns:a16="http://schemas.microsoft.com/office/drawing/2014/main" id="{00000000-0008-0000-0400-00008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89" name="Picture 5">
          <a:extLst>
            <a:ext uri="{FF2B5EF4-FFF2-40B4-BE49-F238E27FC236}">
              <a16:creationId xmlns:a16="http://schemas.microsoft.com/office/drawing/2014/main" id="{00000000-0008-0000-0400-00008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0" name="Picture 5">
          <a:extLst>
            <a:ext uri="{FF2B5EF4-FFF2-40B4-BE49-F238E27FC236}">
              <a16:creationId xmlns:a16="http://schemas.microsoft.com/office/drawing/2014/main" id="{00000000-0008-0000-0400-00008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1" name="Picture 5">
          <a:extLst>
            <a:ext uri="{FF2B5EF4-FFF2-40B4-BE49-F238E27FC236}">
              <a16:creationId xmlns:a16="http://schemas.microsoft.com/office/drawing/2014/main" id="{00000000-0008-0000-0400-00008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2" name="Picture 5">
          <a:extLst>
            <a:ext uri="{FF2B5EF4-FFF2-40B4-BE49-F238E27FC236}">
              <a16:creationId xmlns:a16="http://schemas.microsoft.com/office/drawing/2014/main" id="{00000000-0008-0000-0400-00008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3" name="Picture 5">
          <a:extLst>
            <a:ext uri="{FF2B5EF4-FFF2-40B4-BE49-F238E27FC236}">
              <a16:creationId xmlns:a16="http://schemas.microsoft.com/office/drawing/2014/main" id="{00000000-0008-0000-0400-00008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4" name="Picture 5">
          <a:extLst>
            <a:ext uri="{FF2B5EF4-FFF2-40B4-BE49-F238E27FC236}">
              <a16:creationId xmlns:a16="http://schemas.microsoft.com/office/drawing/2014/main" id="{00000000-0008-0000-0400-00008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5" name="Picture 5">
          <a:extLst>
            <a:ext uri="{FF2B5EF4-FFF2-40B4-BE49-F238E27FC236}">
              <a16:creationId xmlns:a16="http://schemas.microsoft.com/office/drawing/2014/main" id="{00000000-0008-0000-0400-00008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6" name="Picture 5">
          <a:extLst>
            <a:ext uri="{FF2B5EF4-FFF2-40B4-BE49-F238E27FC236}">
              <a16:creationId xmlns:a16="http://schemas.microsoft.com/office/drawing/2014/main" id="{00000000-0008-0000-0400-00008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7" name="Picture 5">
          <a:extLst>
            <a:ext uri="{FF2B5EF4-FFF2-40B4-BE49-F238E27FC236}">
              <a16:creationId xmlns:a16="http://schemas.microsoft.com/office/drawing/2014/main" id="{00000000-0008-0000-0400-00008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8" name="Picture 5">
          <a:extLst>
            <a:ext uri="{FF2B5EF4-FFF2-40B4-BE49-F238E27FC236}">
              <a16:creationId xmlns:a16="http://schemas.microsoft.com/office/drawing/2014/main" id="{00000000-0008-0000-0400-00008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399" name="Picture 5">
          <a:extLst>
            <a:ext uri="{FF2B5EF4-FFF2-40B4-BE49-F238E27FC236}">
              <a16:creationId xmlns:a16="http://schemas.microsoft.com/office/drawing/2014/main" id="{00000000-0008-0000-0400-00008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0" name="Picture 5">
          <a:extLst>
            <a:ext uri="{FF2B5EF4-FFF2-40B4-BE49-F238E27FC236}">
              <a16:creationId xmlns:a16="http://schemas.microsoft.com/office/drawing/2014/main" id="{00000000-0008-0000-0400-00009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1" name="Picture 5">
          <a:extLst>
            <a:ext uri="{FF2B5EF4-FFF2-40B4-BE49-F238E27FC236}">
              <a16:creationId xmlns:a16="http://schemas.microsoft.com/office/drawing/2014/main" id="{00000000-0008-0000-0400-00009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2" name="Picture 5">
          <a:extLst>
            <a:ext uri="{FF2B5EF4-FFF2-40B4-BE49-F238E27FC236}">
              <a16:creationId xmlns:a16="http://schemas.microsoft.com/office/drawing/2014/main" id="{00000000-0008-0000-0400-00009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3" name="Picture 5">
          <a:extLst>
            <a:ext uri="{FF2B5EF4-FFF2-40B4-BE49-F238E27FC236}">
              <a16:creationId xmlns:a16="http://schemas.microsoft.com/office/drawing/2014/main" id="{00000000-0008-0000-0400-00009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4" name="Picture 5">
          <a:extLst>
            <a:ext uri="{FF2B5EF4-FFF2-40B4-BE49-F238E27FC236}">
              <a16:creationId xmlns:a16="http://schemas.microsoft.com/office/drawing/2014/main" id="{00000000-0008-0000-0400-00009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5" name="Picture 5">
          <a:extLst>
            <a:ext uri="{FF2B5EF4-FFF2-40B4-BE49-F238E27FC236}">
              <a16:creationId xmlns:a16="http://schemas.microsoft.com/office/drawing/2014/main" id="{00000000-0008-0000-0400-00009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6" name="Picture 5">
          <a:extLst>
            <a:ext uri="{FF2B5EF4-FFF2-40B4-BE49-F238E27FC236}">
              <a16:creationId xmlns:a16="http://schemas.microsoft.com/office/drawing/2014/main" id="{00000000-0008-0000-0400-00009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7" name="Picture 5">
          <a:extLst>
            <a:ext uri="{FF2B5EF4-FFF2-40B4-BE49-F238E27FC236}">
              <a16:creationId xmlns:a16="http://schemas.microsoft.com/office/drawing/2014/main" id="{00000000-0008-0000-0400-00009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8" name="Picture 5">
          <a:extLst>
            <a:ext uri="{FF2B5EF4-FFF2-40B4-BE49-F238E27FC236}">
              <a16:creationId xmlns:a16="http://schemas.microsoft.com/office/drawing/2014/main" id="{00000000-0008-0000-0400-000098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09" name="Picture 5">
          <a:extLst>
            <a:ext uri="{FF2B5EF4-FFF2-40B4-BE49-F238E27FC236}">
              <a16:creationId xmlns:a16="http://schemas.microsoft.com/office/drawing/2014/main" id="{00000000-0008-0000-0400-000099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0" name="Picture 5">
          <a:extLst>
            <a:ext uri="{FF2B5EF4-FFF2-40B4-BE49-F238E27FC236}">
              <a16:creationId xmlns:a16="http://schemas.microsoft.com/office/drawing/2014/main" id="{00000000-0008-0000-0400-00009A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1" name="Picture 5">
          <a:extLst>
            <a:ext uri="{FF2B5EF4-FFF2-40B4-BE49-F238E27FC236}">
              <a16:creationId xmlns:a16="http://schemas.microsoft.com/office/drawing/2014/main" id="{00000000-0008-0000-0400-00009B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2" name="Picture 5">
          <a:extLst>
            <a:ext uri="{FF2B5EF4-FFF2-40B4-BE49-F238E27FC236}">
              <a16:creationId xmlns:a16="http://schemas.microsoft.com/office/drawing/2014/main" id="{00000000-0008-0000-0400-00009C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3" name="Picture 5">
          <a:extLst>
            <a:ext uri="{FF2B5EF4-FFF2-40B4-BE49-F238E27FC236}">
              <a16:creationId xmlns:a16="http://schemas.microsoft.com/office/drawing/2014/main" id="{00000000-0008-0000-0400-00009D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4" name="Picture 5">
          <a:extLst>
            <a:ext uri="{FF2B5EF4-FFF2-40B4-BE49-F238E27FC236}">
              <a16:creationId xmlns:a16="http://schemas.microsoft.com/office/drawing/2014/main" id="{00000000-0008-0000-0400-00009E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5" name="Picture 5">
          <a:extLst>
            <a:ext uri="{FF2B5EF4-FFF2-40B4-BE49-F238E27FC236}">
              <a16:creationId xmlns:a16="http://schemas.microsoft.com/office/drawing/2014/main" id="{00000000-0008-0000-0400-00009F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6" name="Picture 5">
          <a:extLst>
            <a:ext uri="{FF2B5EF4-FFF2-40B4-BE49-F238E27FC236}">
              <a16:creationId xmlns:a16="http://schemas.microsoft.com/office/drawing/2014/main" id="{00000000-0008-0000-0400-0000A0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no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7" name="Picture 5">
          <a:extLst>
            <a:ext uri="{FF2B5EF4-FFF2-40B4-BE49-F238E27FC236}">
              <a16:creationId xmlns:a16="http://schemas.microsoft.com/office/drawing/2014/main" id="{00000000-0008-0000-0400-0000A1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8" name="Picture 5">
          <a:extLst>
            <a:ext uri="{FF2B5EF4-FFF2-40B4-BE49-F238E27FC236}">
              <a16:creationId xmlns:a16="http://schemas.microsoft.com/office/drawing/2014/main" id="{00000000-0008-0000-0400-0000A2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19" name="Picture 5">
          <a:extLst>
            <a:ext uri="{FF2B5EF4-FFF2-40B4-BE49-F238E27FC236}">
              <a16:creationId xmlns:a16="http://schemas.microsoft.com/office/drawing/2014/main" id="{00000000-0008-0000-0400-0000A3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0" name="Picture 5">
          <a:extLst>
            <a:ext uri="{FF2B5EF4-FFF2-40B4-BE49-F238E27FC236}">
              <a16:creationId xmlns:a16="http://schemas.microsoft.com/office/drawing/2014/main" id="{00000000-0008-0000-0400-0000A4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1" name="Picture 5">
          <a:extLst>
            <a:ext uri="{FF2B5EF4-FFF2-40B4-BE49-F238E27FC236}">
              <a16:creationId xmlns:a16="http://schemas.microsoft.com/office/drawing/2014/main" id="{00000000-0008-0000-0400-0000A5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2" name="Picture 5">
          <a:extLst>
            <a:ext uri="{FF2B5EF4-FFF2-40B4-BE49-F238E27FC236}">
              <a16:creationId xmlns:a16="http://schemas.microsoft.com/office/drawing/2014/main" id="{00000000-0008-0000-0400-0000A6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twoCellAnchor editAs="oneCell">
    <xdr:from>
      <xdr:col>0</xdr:col>
      <xdr:colOff>21981</xdr:colOff>
      <xdr:row>0</xdr:row>
      <xdr:rowOff>0</xdr:rowOff>
    </xdr:from>
    <xdr:to>
      <xdr:col>0</xdr:col>
      <xdr:colOff>2193681</xdr:colOff>
      <xdr:row>4</xdr:row>
      <xdr:rowOff>8450</xdr:rowOff>
    </xdr:to>
    <xdr:pic>
      <xdr:nvPicPr>
        <xdr:cNvPr id="423" name="Picture 5">
          <a:extLst>
            <a:ext uri="{FF2B5EF4-FFF2-40B4-BE49-F238E27FC236}">
              <a16:creationId xmlns:a16="http://schemas.microsoft.com/office/drawing/2014/main" id="{00000000-0008-0000-0400-0000A701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81" y="0"/>
          <a:ext cx="2171700" cy="656150"/>
        </a:xfrm>
        <a:prstGeom prst="rect">
          <a:avLst/>
        </a:prstGeom>
        <a:solidFill>
          <a:srgbClr val="E32527"/>
        </a:solidFill>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7EDF9-C4E5-43FB-8EF3-40561E35E413}">
  <dimension ref="A1:C21"/>
  <sheetViews>
    <sheetView workbookViewId="0">
      <selection activeCell="B20" sqref="B20"/>
    </sheetView>
  </sheetViews>
  <sheetFormatPr defaultColWidth="9.109375" defaultRowHeight="14.4" x14ac:dyDescent="0.3"/>
  <cols>
    <col min="1" max="1" width="79.88671875" style="3" customWidth="1"/>
    <col min="2" max="2" width="9.109375" style="3"/>
    <col min="3" max="3" width="96" style="3" bestFit="1" customWidth="1"/>
    <col min="4" max="16384" width="9.109375" style="3"/>
  </cols>
  <sheetData>
    <row r="1" spans="1:3" s="7" customFormat="1" ht="13.2" x14ac:dyDescent="0.25"/>
    <row r="2" spans="1:3" s="7" customFormat="1" ht="13.2" x14ac:dyDescent="0.25"/>
    <row r="3" spans="1:3" s="7" customFormat="1" ht="13.2" x14ac:dyDescent="0.25"/>
    <row r="4" spans="1:3" s="7" customFormat="1" ht="13.2" x14ac:dyDescent="0.25"/>
    <row r="5" spans="1:3" ht="15.6" x14ac:dyDescent="0.3">
      <c r="A5" s="69" t="s">
        <v>105</v>
      </c>
      <c r="C5" s="69" t="s">
        <v>111</v>
      </c>
    </row>
    <row r="6" spans="1:3" x14ac:dyDescent="0.3">
      <c r="A6" s="70" t="s">
        <v>4</v>
      </c>
    </row>
    <row r="7" spans="1:3" ht="110.4" x14ac:dyDescent="0.3">
      <c r="A7" s="71" t="s">
        <v>102</v>
      </c>
      <c r="C7" s="71" t="s">
        <v>106</v>
      </c>
    </row>
    <row r="8" spans="1:3" x14ac:dyDescent="0.3">
      <c r="A8" s="71"/>
      <c r="C8" s="71"/>
    </row>
    <row r="9" spans="1:3" x14ac:dyDescent="0.3">
      <c r="A9" s="72" t="s">
        <v>103</v>
      </c>
    </row>
    <row r="10" spans="1:3" ht="69" x14ac:dyDescent="0.3">
      <c r="A10" s="71" t="s">
        <v>104</v>
      </c>
      <c r="C10" s="71" t="s">
        <v>95</v>
      </c>
    </row>
    <row r="11" spans="1:3" x14ac:dyDescent="0.3">
      <c r="A11" s="71"/>
      <c r="C11" s="71"/>
    </row>
    <row r="12" spans="1:3" x14ac:dyDescent="0.3">
      <c r="A12" s="73"/>
      <c r="C12" s="74" t="s">
        <v>96</v>
      </c>
    </row>
    <row r="13" spans="1:3" ht="41.4" x14ac:dyDescent="0.3">
      <c r="A13" s="73"/>
      <c r="C13" s="71" t="s">
        <v>107</v>
      </c>
    </row>
    <row r="15" spans="1:3" x14ac:dyDescent="0.3">
      <c r="A15" s="75"/>
      <c r="C15" s="75" t="s">
        <v>97</v>
      </c>
    </row>
    <row r="16" spans="1:3" ht="41.4" x14ac:dyDescent="0.3">
      <c r="A16" s="71"/>
      <c r="C16" s="71" t="s">
        <v>108</v>
      </c>
    </row>
    <row r="18" spans="1:3" x14ac:dyDescent="0.3">
      <c r="A18" s="75"/>
      <c r="C18" s="75" t="s">
        <v>98</v>
      </c>
    </row>
    <row r="19" spans="1:3" ht="27.6" x14ac:dyDescent="0.3">
      <c r="A19" s="76"/>
      <c r="C19" s="76" t="s">
        <v>99</v>
      </c>
    </row>
    <row r="20" spans="1:3" x14ac:dyDescent="0.3">
      <c r="A20" s="76"/>
      <c r="C20" s="76" t="s">
        <v>100</v>
      </c>
    </row>
    <row r="21" spans="1:3" x14ac:dyDescent="0.3">
      <c r="A21" s="76"/>
      <c r="C21" s="76" t="s">
        <v>101</v>
      </c>
    </row>
  </sheetData>
  <sheetProtection algorithmName="SHA-512" hashValue="CsmpBJoJJ0Jm1yHh3v5uiTCURs2Rg8rXB3ZDFPiKr3Z413hlPrwY1jcdzWXlw1npUi+9oG4Dag0PX4XsvfW2Yg==" saltValue="KBjxZ8aF4RZbfG/mUuHLAQ==" spinCount="100000" sheet="1"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D5B9E-9821-46FA-BD16-2D2D5D35F110}">
  <sheetPr codeName="Blad2"/>
  <dimension ref="A2:J82"/>
  <sheetViews>
    <sheetView showGridLines="0" workbookViewId="0">
      <pane ySplit="6" topLeftCell="A59" activePane="bottomLeft" state="frozen"/>
      <selection pane="bottomLeft" activeCell="B69" sqref="B69"/>
    </sheetView>
  </sheetViews>
  <sheetFormatPr defaultColWidth="9.109375" defaultRowHeight="13.2" x14ac:dyDescent="0.25"/>
  <cols>
    <col min="1" max="1" width="64.109375" style="7" customWidth="1"/>
    <col min="2" max="2" width="73.109375" style="7" customWidth="1"/>
    <col min="3" max="3" width="12.33203125" style="7" customWidth="1"/>
    <col min="4" max="4" width="4.6640625" style="7" customWidth="1"/>
    <col min="5" max="5" width="48.6640625" style="7" customWidth="1"/>
    <col min="6" max="16384" width="9.109375" style="7"/>
  </cols>
  <sheetData>
    <row r="2" spans="1:5" ht="14.4" x14ac:dyDescent="0.3">
      <c r="C2" s="3"/>
    </row>
    <row r="5" spans="1:5" ht="15.6" x14ac:dyDescent="0.25">
      <c r="A5" s="78" t="s">
        <v>4</v>
      </c>
      <c r="B5" s="78"/>
      <c r="C5" s="78"/>
      <c r="D5" s="78"/>
      <c r="E5" s="78"/>
    </row>
    <row r="6" spans="1:5" ht="24" customHeight="1" thickBot="1" x14ac:dyDescent="0.3">
      <c r="A6" s="80" t="s">
        <v>3</v>
      </c>
      <c r="B6" s="80"/>
      <c r="C6" s="80"/>
      <c r="D6" s="80"/>
      <c r="E6" s="80"/>
    </row>
    <row r="7" spans="1:5" ht="27.75" customHeight="1" x14ac:dyDescent="0.25">
      <c r="A7" s="19"/>
      <c r="E7" s="6"/>
    </row>
    <row r="8" spans="1:5" ht="39.6" x14ac:dyDescent="0.25">
      <c r="A8" s="20" t="s">
        <v>26</v>
      </c>
      <c r="E8" s="6"/>
    </row>
    <row r="9" spans="1:5" x14ac:dyDescent="0.25">
      <c r="A9" s="21"/>
      <c r="E9" s="6"/>
    </row>
    <row r="10" spans="1:5" ht="40.200000000000003" thickBot="1" x14ac:dyDescent="0.3">
      <c r="A10" s="22" t="s">
        <v>33</v>
      </c>
      <c r="E10" s="6"/>
    </row>
    <row r="11" spans="1:5" ht="21.75" customHeight="1" thickBot="1" x14ac:dyDescent="0.3"/>
    <row r="12" spans="1:5" ht="27.75" customHeight="1" x14ac:dyDescent="0.25">
      <c r="A12" s="19"/>
      <c r="E12" s="6"/>
    </row>
    <row r="13" spans="1:5" ht="40.200000000000003" thickBot="1" x14ac:dyDescent="0.3">
      <c r="A13" s="23" t="s">
        <v>88</v>
      </c>
    </row>
    <row r="14" spans="1:5" x14ac:dyDescent="0.25">
      <c r="A14" s="5"/>
      <c r="B14" s="5"/>
    </row>
    <row r="15" spans="1:5" x14ac:dyDescent="0.25">
      <c r="A15" s="24" t="s">
        <v>4</v>
      </c>
      <c r="B15" s="12"/>
      <c r="E15" s="11"/>
    </row>
    <row r="17" spans="1:10" x14ac:dyDescent="0.25">
      <c r="A17" s="7" t="s">
        <v>62</v>
      </c>
      <c r="C17" s="1">
        <v>0</v>
      </c>
    </row>
    <row r="18" spans="1:10" x14ac:dyDescent="0.25">
      <c r="A18" s="7" t="s">
        <v>30</v>
      </c>
      <c r="C18" s="1">
        <v>0</v>
      </c>
    </row>
    <row r="19" spans="1:10" x14ac:dyDescent="0.25">
      <c r="A19" s="7" t="s">
        <v>29</v>
      </c>
      <c r="C19" s="18">
        <f>C56</f>
        <v>0</v>
      </c>
    </row>
    <row r="20" spans="1:10" x14ac:dyDescent="0.25">
      <c r="A20" s="7" t="s">
        <v>25</v>
      </c>
      <c r="B20" s="8" t="s">
        <v>24</v>
      </c>
      <c r="C20" s="1">
        <v>0</v>
      </c>
    </row>
    <row r="21" spans="1:10" ht="13.8" thickBot="1" x14ac:dyDescent="0.3">
      <c r="A21" s="13" t="s">
        <v>28</v>
      </c>
      <c r="B21" s="13"/>
      <c r="C21" s="67">
        <f>SUM(C17:C20)</f>
        <v>0</v>
      </c>
    </row>
    <row r="22" spans="1:10" ht="13.8" thickTop="1" x14ac:dyDescent="0.25">
      <c r="A22" s="5"/>
      <c r="B22" s="5"/>
      <c r="C22" s="15"/>
    </row>
    <row r="23" spans="1:10" ht="13.8" thickBot="1" x14ac:dyDescent="0.3">
      <c r="A23" s="5"/>
      <c r="B23" s="5"/>
      <c r="C23" s="15"/>
    </row>
    <row r="24" spans="1:10" ht="27.75" customHeight="1" x14ac:dyDescent="0.25">
      <c r="A24" s="19"/>
      <c r="E24" s="6"/>
    </row>
    <row r="25" spans="1:10" ht="31.2" thickBot="1" x14ac:dyDescent="0.3">
      <c r="A25" s="23" t="s">
        <v>34</v>
      </c>
      <c r="B25" s="5"/>
      <c r="C25" s="15"/>
    </row>
    <row r="26" spans="1:10" x14ac:dyDescent="0.25">
      <c r="A26" s="5"/>
      <c r="B26" s="5"/>
      <c r="C26" s="15"/>
    </row>
    <row r="27" spans="1:10" x14ac:dyDescent="0.25">
      <c r="A27" s="24" t="s">
        <v>12</v>
      </c>
      <c r="B27" s="12"/>
      <c r="C27" s="15"/>
      <c r="E27" s="11"/>
    </row>
    <row r="28" spans="1:10" x14ac:dyDescent="0.25">
      <c r="A28" s="5"/>
      <c r="B28" s="5"/>
      <c r="C28" s="15"/>
    </row>
    <row r="29" spans="1:10" x14ac:dyDescent="0.25">
      <c r="A29" s="7" t="s">
        <v>13</v>
      </c>
      <c r="B29" s="77" t="s">
        <v>23</v>
      </c>
      <c r="C29" s="1">
        <v>0</v>
      </c>
    </row>
    <row r="30" spans="1:10" x14ac:dyDescent="0.25">
      <c r="A30" s="7" t="s">
        <v>14</v>
      </c>
      <c r="B30" s="77" t="s">
        <v>23</v>
      </c>
      <c r="C30" s="1">
        <v>0</v>
      </c>
    </row>
    <row r="31" spans="1:10" x14ac:dyDescent="0.25">
      <c r="A31" s="7" t="s">
        <v>15</v>
      </c>
      <c r="B31" s="77" t="s">
        <v>23</v>
      </c>
      <c r="C31" s="1">
        <v>0</v>
      </c>
      <c r="J31" s="7" t="s">
        <v>2</v>
      </c>
    </row>
    <row r="32" spans="1:10" x14ac:dyDescent="0.25">
      <c r="A32" s="7" t="s">
        <v>16</v>
      </c>
      <c r="B32" s="77" t="s">
        <v>23</v>
      </c>
      <c r="C32" s="1">
        <v>0</v>
      </c>
    </row>
    <row r="33" spans="1:5" x14ac:dyDescent="0.25">
      <c r="A33" s="7" t="s">
        <v>63</v>
      </c>
      <c r="B33" s="77" t="s">
        <v>23</v>
      </c>
      <c r="C33" s="1">
        <v>0</v>
      </c>
    </row>
    <row r="34" spans="1:5" x14ac:dyDescent="0.25">
      <c r="A34" s="7" t="s">
        <v>64</v>
      </c>
      <c r="B34" s="77" t="s">
        <v>23</v>
      </c>
      <c r="C34" s="1">
        <v>0</v>
      </c>
    </row>
    <row r="35" spans="1:5" x14ac:dyDescent="0.25">
      <c r="A35" s="7" t="s">
        <v>65</v>
      </c>
      <c r="B35" s="77" t="s">
        <v>23</v>
      </c>
      <c r="C35" s="1">
        <v>0</v>
      </c>
    </row>
    <row r="36" spans="1:5" x14ac:dyDescent="0.25">
      <c r="A36" s="7" t="s">
        <v>66</v>
      </c>
      <c r="B36" s="77" t="s">
        <v>23</v>
      </c>
      <c r="C36" s="1">
        <v>0</v>
      </c>
    </row>
    <row r="37" spans="1:5" x14ac:dyDescent="0.25">
      <c r="A37" s="7" t="s">
        <v>67</v>
      </c>
      <c r="B37" s="77" t="s">
        <v>23</v>
      </c>
      <c r="C37" s="1">
        <v>0</v>
      </c>
    </row>
    <row r="38" spans="1:5" x14ac:dyDescent="0.25">
      <c r="A38" s="7" t="s">
        <v>17</v>
      </c>
      <c r="B38" s="77" t="s">
        <v>24</v>
      </c>
      <c r="C38" s="1">
        <v>0</v>
      </c>
    </row>
    <row r="39" spans="1:5" ht="13.8" thickBot="1" x14ac:dyDescent="0.3">
      <c r="A39" s="13" t="s">
        <v>18</v>
      </c>
      <c r="B39" s="13"/>
      <c r="C39" s="67">
        <f>SUM(C29:C38)</f>
        <v>0</v>
      </c>
    </row>
    <row r="40" spans="1:5" ht="13.8" thickTop="1" x14ac:dyDescent="0.25">
      <c r="A40" s="5"/>
      <c r="B40" s="5"/>
      <c r="C40" s="15"/>
    </row>
    <row r="41" spans="1:5" ht="13.8" thickBot="1" x14ac:dyDescent="0.3">
      <c r="A41" s="5"/>
      <c r="B41" s="5"/>
      <c r="C41" s="15"/>
    </row>
    <row r="42" spans="1:5" ht="27.75" customHeight="1" x14ac:dyDescent="0.25">
      <c r="A42" s="19"/>
      <c r="E42" s="6"/>
    </row>
    <row r="43" spans="1:5" ht="66.599999999999994" thickBot="1" x14ac:dyDescent="0.3">
      <c r="A43" s="23" t="s">
        <v>27</v>
      </c>
      <c r="E43" s="6"/>
    </row>
    <row r="44" spans="1:5" x14ac:dyDescent="0.25">
      <c r="A44" s="25"/>
      <c r="E44" s="6"/>
    </row>
    <row r="45" spans="1:5" x14ac:dyDescent="0.25">
      <c r="A45" s="24" t="s">
        <v>5</v>
      </c>
      <c r="B45" s="12"/>
      <c r="C45" s="15"/>
      <c r="E45" s="11"/>
    </row>
    <row r="46" spans="1:5" x14ac:dyDescent="0.25">
      <c r="A46" s="5"/>
      <c r="B46" s="5"/>
      <c r="C46" s="15"/>
    </row>
    <row r="47" spans="1:5" x14ac:dyDescent="0.25">
      <c r="A47" s="7" t="s">
        <v>6</v>
      </c>
      <c r="B47" s="77" t="s">
        <v>22</v>
      </c>
      <c r="C47" s="1">
        <v>0</v>
      </c>
    </row>
    <row r="48" spans="1:5" x14ac:dyDescent="0.25">
      <c r="A48" s="7" t="s">
        <v>7</v>
      </c>
      <c r="B48" s="77" t="s">
        <v>22</v>
      </c>
      <c r="C48" s="1">
        <v>0</v>
      </c>
    </row>
    <row r="49" spans="1:10" x14ac:dyDescent="0.25">
      <c r="A49" s="7" t="s">
        <v>8</v>
      </c>
      <c r="B49" s="77" t="s">
        <v>22</v>
      </c>
      <c r="C49" s="1">
        <v>0</v>
      </c>
      <c r="J49" s="7" t="s">
        <v>2</v>
      </c>
    </row>
    <row r="50" spans="1:10" x14ac:dyDescent="0.25">
      <c r="A50" s="7" t="s">
        <v>9</v>
      </c>
      <c r="B50" s="77" t="s">
        <v>22</v>
      </c>
      <c r="C50" s="1">
        <v>0</v>
      </c>
    </row>
    <row r="51" spans="1:10" x14ac:dyDescent="0.25">
      <c r="A51" s="7" t="s">
        <v>10</v>
      </c>
      <c r="B51" s="77" t="s">
        <v>22</v>
      </c>
      <c r="C51" s="1">
        <v>0</v>
      </c>
    </row>
    <row r="52" spans="1:10" x14ac:dyDescent="0.25">
      <c r="A52" s="7" t="s">
        <v>68</v>
      </c>
      <c r="B52" s="77" t="s">
        <v>22</v>
      </c>
      <c r="C52" s="1">
        <v>0</v>
      </c>
    </row>
    <row r="53" spans="1:10" x14ac:dyDescent="0.25">
      <c r="A53" s="7" t="s">
        <v>69</v>
      </c>
      <c r="B53" s="77" t="s">
        <v>22</v>
      </c>
      <c r="C53" s="1">
        <v>0</v>
      </c>
    </row>
    <row r="54" spans="1:10" x14ac:dyDescent="0.25">
      <c r="A54" s="7" t="s">
        <v>70</v>
      </c>
      <c r="B54" s="77" t="s">
        <v>22</v>
      </c>
      <c r="C54" s="1">
        <v>0</v>
      </c>
    </row>
    <row r="55" spans="1:10" x14ac:dyDescent="0.25">
      <c r="A55" s="7" t="s">
        <v>71</v>
      </c>
      <c r="B55" s="77" t="s">
        <v>22</v>
      </c>
      <c r="C55" s="1">
        <v>0</v>
      </c>
    </row>
    <row r="56" spans="1:10" ht="13.8" thickBot="1" x14ac:dyDescent="0.3">
      <c r="A56" s="13" t="s">
        <v>11</v>
      </c>
      <c r="B56" s="13"/>
      <c r="C56" s="67">
        <f>SUM(C47:C55)</f>
        <v>0</v>
      </c>
    </row>
    <row r="57" spans="1:10" ht="13.8" thickTop="1" x14ac:dyDescent="0.25">
      <c r="C57" s="16"/>
    </row>
    <row r="59" spans="1:10" ht="13.8" thickBot="1" x14ac:dyDescent="0.3">
      <c r="A59" s="13" t="s">
        <v>19</v>
      </c>
      <c r="B59" s="13"/>
      <c r="C59" s="17">
        <f>IF((C21-C19)&lt;&gt;0,C21-C56,C39-C56)</f>
        <v>0</v>
      </c>
    </row>
    <row r="60" spans="1:10" ht="13.8" thickTop="1" x14ac:dyDescent="0.25"/>
    <row r="62" spans="1:10" ht="15" customHeight="1" x14ac:dyDescent="0.25">
      <c r="A62" s="26" t="s">
        <v>5</v>
      </c>
      <c r="B62" s="26" t="s">
        <v>20</v>
      </c>
      <c r="C62" s="79" t="s">
        <v>21</v>
      </c>
      <c r="D62" s="79"/>
      <c r="E62" s="79"/>
    </row>
    <row r="63" spans="1:10" ht="50.1" customHeight="1" x14ac:dyDescent="0.25">
      <c r="A63" s="27" t="str">
        <f t="shared" ref="A63:A71" si="0">CONCATENATE(A47," ",B47)</f>
        <v>Bestemmingsreserve 1: Naam (Zelf omschrijven)</v>
      </c>
      <c r="B63" s="68"/>
      <c r="C63" s="81"/>
      <c r="D63" s="82"/>
      <c r="E63" s="83"/>
    </row>
    <row r="64" spans="1:10" ht="50.1" customHeight="1" x14ac:dyDescent="0.25">
      <c r="A64" s="27" t="str">
        <f t="shared" si="0"/>
        <v>Bestemmingsreserve 2: Naam (Zelf omschrijven)</v>
      </c>
      <c r="B64" s="68"/>
      <c r="C64" s="81"/>
      <c r="D64" s="82"/>
      <c r="E64" s="83"/>
    </row>
    <row r="65" spans="1:5" ht="50.1" customHeight="1" x14ac:dyDescent="0.25">
      <c r="A65" s="27" t="str">
        <f t="shared" si="0"/>
        <v>Bestemmingsreserve 3: Naam (Zelf omschrijven)</v>
      </c>
      <c r="B65" s="68"/>
      <c r="C65" s="81"/>
      <c r="D65" s="82"/>
      <c r="E65" s="83"/>
    </row>
    <row r="66" spans="1:5" ht="50.1" customHeight="1" x14ac:dyDescent="0.25">
      <c r="A66" s="27" t="str">
        <f t="shared" si="0"/>
        <v>Bestemmingsreserve 4: Naam (Zelf omschrijven)</v>
      </c>
      <c r="B66" s="68"/>
      <c r="C66" s="81"/>
      <c r="D66" s="82"/>
      <c r="E66" s="83"/>
    </row>
    <row r="67" spans="1:5" ht="50.1" customHeight="1" x14ac:dyDescent="0.25">
      <c r="A67" s="27" t="str">
        <f t="shared" si="0"/>
        <v>Bestemmingsreserve 5: Naam (Zelf omschrijven)</v>
      </c>
      <c r="B67" s="68"/>
      <c r="C67" s="81"/>
      <c r="D67" s="82"/>
      <c r="E67" s="83"/>
    </row>
    <row r="68" spans="1:5" ht="50.1" customHeight="1" x14ac:dyDescent="0.25">
      <c r="A68" s="27" t="str">
        <f t="shared" si="0"/>
        <v>Bestemmingsreserve 6: Naam (Zelf omschrijven)</v>
      </c>
      <c r="B68" s="68"/>
      <c r="C68" s="81"/>
      <c r="D68" s="82"/>
      <c r="E68" s="83"/>
    </row>
    <row r="69" spans="1:5" ht="50.1" customHeight="1" x14ac:dyDescent="0.25">
      <c r="A69" s="27" t="str">
        <f t="shared" si="0"/>
        <v>Bestemmingsreserve 7: Naam (Zelf omschrijven)</v>
      </c>
      <c r="B69" s="68"/>
      <c r="C69" s="81"/>
      <c r="D69" s="82"/>
      <c r="E69" s="83"/>
    </row>
    <row r="70" spans="1:5" ht="50.1" customHeight="1" x14ac:dyDescent="0.25">
      <c r="A70" s="27" t="str">
        <f t="shared" si="0"/>
        <v>Bestemmingsreserve 8: Naam (Zelf omschrijven)</v>
      </c>
      <c r="B70" s="68"/>
      <c r="C70" s="81"/>
      <c r="D70" s="82"/>
      <c r="E70" s="83"/>
    </row>
    <row r="71" spans="1:5" ht="50.1" customHeight="1" x14ac:dyDescent="0.25">
      <c r="A71" s="27" t="str">
        <f t="shared" si="0"/>
        <v>Bestemmingsreserve 9: Naam (Zelf omschrijven)</v>
      </c>
      <c r="B71" s="68"/>
      <c r="C71" s="81"/>
      <c r="D71" s="82"/>
      <c r="E71" s="83"/>
    </row>
    <row r="74" spans="1:5" x14ac:dyDescent="0.25">
      <c r="A74" s="5" t="s">
        <v>31</v>
      </c>
      <c r="B74" s="5"/>
      <c r="C74" s="5"/>
      <c r="D74" s="5"/>
      <c r="E74" s="5"/>
    </row>
    <row r="75" spans="1:5" x14ac:dyDescent="0.25">
      <c r="A75" s="7" t="s">
        <v>90</v>
      </c>
    </row>
    <row r="76" spans="1:5" x14ac:dyDescent="0.25">
      <c r="A76" s="7" t="s">
        <v>91</v>
      </c>
    </row>
    <row r="77" spans="1:5" x14ac:dyDescent="0.25">
      <c r="A77" s="7" t="s">
        <v>1</v>
      </c>
    </row>
    <row r="78" spans="1:5" x14ac:dyDescent="0.25">
      <c r="A78" s="7" t="s">
        <v>32</v>
      </c>
    </row>
    <row r="82" spans="1:9" s="3" customFormat="1" ht="14.4" x14ac:dyDescent="0.3">
      <c r="A82" s="2"/>
      <c r="B82" s="2"/>
      <c r="F82" s="4"/>
      <c r="G82" s="4"/>
      <c r="H82" s="4"/>
      <c r="I82" s="4"/>
    </row>
  </sheetData>
  <sheetProtection algorithmName="SHA-512" hashValue="T879csvIpKXjDHfMXnpa1qZbQLlad9+pMdQqHHBqAVScFIlETrjOpzvwnMdcS/e8aG5VLsNrxw3iIWrhCy/uLA==" saltValue="OMKGDjx/Yc2z3wOTVRdykg==" spinCount="100000" sheet="1" selectLockedCells="1"/>
  <mergeCells count="12">
    <mergeCell ref="C70:E70"/>
    <mergeCell ref="C71:E71"/>
    <mergeCell ref="C65:E65"/>
    <mergeCell ref="C66:E66"/>
    <mergeCell ref="C67:E67"/>
    <mergeCell ref="C68:E68"/>
    <mergeCell ref="C69:E69"/>
    <mergeCell ref="A5:E5"/>
    <mergeCell ref="C62:E62"/>
    <mergeCell ref="A6:E6"/>
    <mergeCell ref="C63:E63"/>
    <mergeCell ref="C64:E6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B7CA9-109B-40A8-BCDE-8FD097DF9A37}">
  <sheetPr codeName="Blad3"/>
  <dimension ref="A5:M95"/>
  <sheetViews>
    <sheetView showGridLines="0" zoomScaleNormal="100" workbookViewId="0">
      <pane ySplit="11" topLeftCell="A51" activePane="bottomLeft" state="frozen"/>
      <selection activeCell="C15" sqref="C15:M15"/>
      <selection pane="bottomLeft" activeCell="A64" sqref="A64:D64"/>
    </sheetView>
  </sheetViews>
  <sheetFormatPr defaultColWidth="9.109375" defaultRowHeight="13.2" x14ac:dyDescent="0.25"/>
  <cols>
    <col min="1" max="1" width="100.6640625" style="7" customWidth="1"/>
    <col min="2" max="2" width="15.6640625" style="7" customWidth="1"/>
    <col min="3" max="13" width="13.33203125" style="7" customWidth="1"/>
    <col min="14" max="16384" width="9.109375" style="7"/>
  </cols>
  <sheetData>
    <row r="5" spans="1:13" ht="15.6" x14ac:dyDescent="0.3">
      <c r="A5" s="87" t="s">
        <v>92</v>
      </c>
      <c r="B5" s="87"/>
      <c r="C5" s="87"/>
      <c r="D5" s="87"/>
      <c r="E5" s="87"/>
      <c r="F5" s="87"/>
      <c r="G5" s="87"/>
      <c r="H5" s="87"/>
      <c r="I5" s="87"/>
      <c r="J5" s="87"/>
      <c r="K5" s="87"/>
      <c r="L5" s="87"/>
      <c r="M5" s="87"/>
    </row>
    <row r="6" spans="1:13" ht="25.5" customHeight="1" x14ac:dyDescent="0.25">
      <c r="A6" s="80" t="s">
        <v>59</v>
      </c>
      <c r="B6" s="80"/>
      <c r="C6" s="80"/>
      <c r="D6" s="80"/>
      <c r="E6" s="80"/>
      <c r="F6" s="80"/>
      <c r="G6" s="80"/>
      <c r="H6" s="80"/>
      <c r="I6" s="80"/>
      <c r="J6" s="80"/>
      <c r="K6" s="80"/>
      <c r="L6" s="80"/>
      <c r="M6" s="80"/>
    </row>
    <row r="8" spans="1:13" ht="15.6" x14ac:dyDescent="0.25">
      <c r="A8" s="10"/>
      <c r="B8" s="10"/>
      <c r="C8" s="10"/>
      <c r="D8" s="10"/>
      <c r="E8" s="10"/>
      <c r="F8" s="10"/>
    </row>
    <row r="9" spans="1:13" ht="15.75" customHeight="1" x14ac:dyDescent="0.25">
      <c r="A9" s="28" t="s">
        <v>35</v>
      </c>
      <c r="B9" s="9">
        <v>1</v>
      </c>
      <c r="C9" s="85" t="str">
        <f>IF(B9=1,"Vul alleen de Activiteitenbegroting 1e jaar in!",IF(B9=2,"Vul de Activiteitenbegroting van het 1e en 2e jaar in!",IF(B9=3,"Vul de Activiteitenbegroting van het 1e, 2e en 3e jaar in!")))</f>
        <v>Vul alleen de Activiteitenbegroting 1e jaar in!</v>
      </c>
      <c r="D9" s="85"/>
      <c r="E9" s="85"/>
      <c r="F9" s="85"/>
      <c r="G9" s="85"/>
      <c r="H9" s="85"/>
      <c r="I9" s="85"/>
    </row>
    <row r="10" spans="1:13" ht="15.6" x14ac:dyDescent="0.25">
      <c r="B10" s="39">
        <v>1</v>
      </c>
      <c r="C10" s="39">
        <v>2</v>
      </c>
      <c r="D10" s="39">
        <v>3</v>
      </c>
      <c r="E10" s="39"/>
    </row>
    <row r="11" spans="1:13" ht="15.75" customHeight="1" x14ac:dyDescent="0.25">
      <c r="A11" s="28" t="s">
        <v>78</v>
      </c>
      <c r="B11" s="42">
        <v>2024</v>
      </c>
      <c r="C11" s="85"/>
      <c r="D11" s="85"/>
      <c r="E11" s="85"/>
      <c r="F11" s="85"/>
      <c r="G11" s="85"/>
      <c r="H11" s="85"/>
      <c r="I11" s="85"/>
    </row>
    <row r="12" spans="1:13" x14ac:dyDescent="0.25">
      <c r="A12" s="5"/>
      <c r="B12" s="56"/>
      <c r="C12" s="5"/>
      <c r="D12" s="5"/>
      <c r="E12" s="5"/>
    </row>
    <row r="13" spans="1:13" ht="78" x14ac:dyDescent="0.25">
      <c r="A13" s="40" t="s">
        <v>89</v>
      </c>
      <c r="B13" s="57" t="s">
        <v>40</v>
      </c>
      <c r="C13" s="48" t="s">
        <v>50</v>
      </c>
      <c r="D13" s="57" t="s">
        <v>40</v>
      </c>
      <c r="E13" s="48" t="s">
        <v>51</v>
      </c>
      <c r="F13" s="57" t="s">
        <v>40</v>
      </c>
      <c r="G13" s="48" t="s">
        <v>52</v>
      </c>
      <c r="H13" s="57" t="s">
        <v>40</v>
      </c>
      <c r="I13" s="48" t="s">
        <v>76</v>
      </c>
      <c r="J13" s="57" t="s">
        <v>40</v>
      </c>
      <c r="K13" s="48" t="s">
        <v>77</v>
      </c>
      <c r="L13" s="57" t="s">
        <v>40</v>
      </c>
      <c r="M13" s="48" t="s">
        <v>86</v>
      </c>
    </row>
    <row r="14" spans="1:13" ht="17.399999999999999" x14ac:dyDescent="0.25">
      <c r="A14" s="31" t="s">
        <v>41</v>
      </c>
      <c r="B14" s="58"/>
      <c r="C14" s="59"/>
      <c r="D14" s="58"/>
      <c r="E14" s="59"/>
      <c r="F14" s="58"/>
      <c r="G14" s="59"/>
      <c r="H14" s="58"/>
      <c r="I14" s="59"/>
      <c r="J14" s="58"/>
      <c r="K14" s="59"/>
      <c r="L14" s="58"/>
      <c r="M14" s="59"/>
    </row>
    <row r="15" spans="1:13" x14ac:dyDescent="0.25">
      <c r="A15" s="32" t="s">
        <v>60</v>
      </c>
      <c r="B15" s="60"/>
      <c r="C15" s="65" t="s">
        <v>53</v>
      </c>
      <c r="D15" s="60"/>
      <c r="E15" s="65" t="s">
        <v>53</v>
      </c>
      <c r="F15" s="60"/>
      <c r="G15" s="65" t="s">
        <v>53</v>
      </c>
      <c r="H15" s="60"/>
      <c r="I15" s="65" t="s">
        <v>53</v>
      </c>
      <c r="J15" s="60"/>
      <c r="K15" s="65" t="s">
        <v>53</v>
      </c>
      <c r="L15" s="60"/>
      <c r="M15" s="65" t="s">
        <v>53</v>
      </c>
    </row>
    <row r="16" spans="1:13" x14ac:dyDescent="0.25">
      <c r="A16" s="61" t="s">
        <v>72</v>
      </c>
      <c r="B16" s="46"/>
      <c r="C16" s="62">
        <v>0</v>
      </c>
      <c r="D16" s="46"/>
      <c r="E16" s="62">
        <v>0</v>
      </c>
      <c r="F16" s="46"/>
      <c r="G16" s="62">
        <v>0</v>
      </c>
      <c r="H16" s="46"/>
      <c r="I16" s="62">
        <v>0</v>
      </c>
      <c r="J16" s="46"/>
      <c r="K16" s="62">
        <v>0</v>
      </c>
      <c r="L16" s="46"/>
      <c r="M16" s="62">
        <v>0</v>
      </c>
    </row>
    <row r="17" spans="1:13" x14ac:dyDescent="0.25">
      <c r="A17" s="32" t="s">
        <v>73</v>
      </c>
      <c r="B17" s="47" t="str">
        <f>IFERROR(C17/C$16,"")</f>
        <v/>
      </c>
      <c r="C17" s="62">
        <v>0</v>
      </c>
      <c r="D17" s="47" t="str">
        <f>IFERROR(E17/E$16,"")</f>
        <v/>
      </c>
      <c r="E17" s="62">
        <v>0</v>
      </c>
      <c r="F17" s="47" t="str">
        <f>IFERROR(G17/G$16,"")</f>
        <v/>
      </c>
      <c r="G17" s="62">
        <v>0</v>
      </c>
      <c r="H17" s="47" t="str">
        <f>IFERROR(I17/I$16,"")</f>
        <v/>
      </c>
      <c r="I17" s="62">
        <v>0</v>
      </c>
      <c r="J17" s="47" t="str">
        <f>IFERROR(K17/K$16,"")</f>
        <v/>
      </c>
      <c r="K17" s="62">
        <v>0</v>
      </c>
      <c r="L17" s="47" t="str">
        <f>IFERROR(M17/M$16,"")</f>
        <v/>
      </c>
      <c r="M17" s="62">
        <v>0</v>
      </c>
    </row>
    <row r="18" spans="1:13" x14ac:dyDescent="0.25">
      <c r="A18" s="32" t="s">
        <v>73</v>
      </c>
      <c r="B18" s="47" t="str">
        <f t="shared" ref="B18:D19" si="0">IFERROR(C18/C$16,"")</f>
        <v/>
      </c>
      <c r="C18" s="62">
        <v>0</v>
      </c>
      <c r="D18" s="47" t="str">
        <f t="shared" si="0"/>
        <v/>
      </c>
      <c r="E18" s="62">
        <v>0</v>
      </c>
      <c r="F18" s="47" t="str">
        <f t="shared" ref="F18" si="1">IFERROR(G18/G$16,"")</f>
        <v/>
      </c>
      <c r="G18" s="62">
        <v>0</v>
      </c>
      <c r="H18" s="47" t="str">
        <f t="shared" ref="H18" si="2">IFERROR(I18/I$16,"")</f>
        <v/>
      </c>
      <c r="I18" s="62">
        <v>0</v>
      </c>
      <c r="J18" s="47" t="str">
        <f t="shared" ref="J18" si="3">IFERROR(K18/K$16,"")</f>
        <v/>
      </c>
      <c r="K18" s="62">
        <v>0</v>
      </c>
      <c r="L18" s="47" t="str">
        <f t="shared" ref="L18" si="4">IFERROR(M18/M$16,"")</f>
        <v/>
      </c>
      <c r="M18" s="62">
        <v>0</v>
      </c>
    </row>
    <row r="19" spans="1:13" x14ac:dyDescent="0.25">
      <c r="A19" s="32" t="s">
        <v>73</v>
      </c>
      <c r="B19" s="47" t="str">
        <f t="shared" si="0"/>
        <v/>
      </c>
      <c r="C19" s="62">
        <v>0</v>
      </c>
      <c r="D19" s="47" t="str">
        <f t="shared" si="0"/>
        <v/>
      </c>
      <c r="E19" s="62">
        <v>0</v>
      </c>
      <c r="F19" s="47" t="str">
        <f t="shared" ref="F19" si="5">IFERROR(G19/G$16,"")</f>
        <v/>
      </c>
      <c r="G19" s="62">
        <v>0</v>
      </c>
      <c r="H19" s="47" t="str">
        <f t="shared" ref="H19" si="6">IFERROR(I19/I$16,"")</f>
        <v/>
      </c>
      <c r="I19" s="62">
        <v>0</v>
      </c>
      <c r="J19" s="47" t="str">
        <f t="shared" ref="J19" si="7">IFERROR(K19/K$16,"")</f>
        <v/>
      </c>
      <c r="K19" s="62">
        <v>0</v>
      </c>
      <c r="L19" s="47" t="str">
        <f t="shared" ref="L19" si="8">IFERROR(M19/M$16,"")</f>
        <v/>
      </c>
      <c r="M19" s="62">
        <v>0</v>
      </c>
    </row>
    <row r="20" spans="1:13" x14ac:dyDescent="0.25">
      <c r="A20" s="33" t="s">
        <v>47</v>
      </c>
      <c r="B20" s="46"/>
      <c r="C20" s="49">
        <f>SUM(C16:C19)</f>
        <v>0</v>
      </c>
      <c r="D20" s="46"/>
      <c r="E20" s="49">
        <f>SUM(E16:E19)</f>
        <v>0</v>
      </c>
      <c r="F20" s="46"/>
      <c r="G20" s="49">
        <f>SUM(G16:G19)</f>
        <v>0</v>
      </c>
      <c r="H20" s="46"/>
      <c r="I20" s="49">
        <f>SUM(I16:I19)</f>
        <v>0</v>
      </c>
      <c r="J20" s="46"/>
      <c r="K20" s="49">
        <f>SUM(K16:K19)</f>
        <v>0</v>
      </c>
      <c r="L20" s="46"/>
      <c r="M20" s="49">
        <f>SUM(M16:M19)</f>
        <v>0</v>
      </c>
    </row>
    <row r="21" spans="1:13" x14ac:dyDescent="0.25">
      <c r="A21" s="6"/>
      <c r="B21" s="46"/>
      <c r="C21" s="50"/>
      <c r="D21" s="46"/>
      <c r="E21" s="50"/>
      <c r="F21" s="46"/>
      <c r="G21" s="50"/>
      <c r="H21" s="46"/>
      <c r="I21" s="50"/>
      <c r="J21" s="46"/>
      <c r="K21" s="50"/>
      <c r="L21" s="46"/>
      <c r="M21" s="50"/>
    </row>
    <row r="22" spans="1:13" x14ac:dyDescent="0.25">
      <c r="A22" s="61" t="s">
        <v>43</v>
      </c>
      <c r="B22" s="47" t="str">
        <f>IFERROR(C22/C$20,"")</f>
        <v/>
      </c>
      <c r="C22" s="62">
        <v>0</v>
      </c>
      <c r="D22" s="47" t="str">
        <f>IFERROR(E22/E$20,"")</f>
        <v/>
      </c>
      <c r="E22" s="62">
        <v>0</v>
      </c>
      <c r="F22" s="47" t="str">
        <f>IFERROR(G22/G$20,"")</f>
        <v/>
      </c>
      <c r="G22" s="62">
        <v>0</v>
      </c>
      <c r="H22" s="47" t="str">
        <f>IFERROR(I22/I$20,"")</f>
        <v/>
      </c>
      <c r="I22" s="62">
        <v>0</v>
      </c>
      <c r="J22" s="47" t="str">
        <f>IFERROR(K22/K$20,"")</f>
        <v/>
      </c>
      <c r="K22" s="62">
        <v>0</v>
      </c>
      <c r="L22" s="47" t="str">
        <f>IFERROR(M22/M$20,"")</f>
        <v/>
      </c>
      <c r="M22" s="62">
        <v>0</v>
      </c>
    </row>
    <row r="23" spans="1:13" x14ac:dyDescent="0.25">
      <c r="A23" s="61" t="s">
        <v>44</v>
      </c>
      <c r="B23" s="47" t="str">
        <f>IFERROR(C23/C$20,"")</f>
        <v/>
      </c>
      <c r="C23" s="62">
        <v>0</v>
      </c>
      <c r="D23" s="47" t="str">
        <f>IFERROR(E23/E$20,"")</f>
        <v/>
      </c>
      <c r="E23" s="62">
        <v>0</v>
      </c>
      <c r="F23" s="47" t="str">
        <f>IFERROR(G23/G$20,"")</f>
        <v/>
      </c>
      <c r="G23" s="62">
        <v>0</v>
      </c>
      <c r="H23" s="47" t="str">
        <f>IFERROR(I23/I$20,"")</f>
        <v/>
      </c>
      <c r="I23" s="62">
        <v>0</v>
      </c>
      <c r="J23" s="47" t="str">
        <f>IFERROR(K23/K$20,"")</f>
        <v/>
      </c>
      <c r="K23" s="62">
        <v>0</v>
      </c>
      <c r="L23" s="47" t="str">
        <f>IFERROR(M23/M$20,"")</f>
        <v/>
      </c>
      <c r="M23" s="62">
        <v>0</v>
      </c>
    </row>
    <row r="24" spans="1:13" x14ac:dyDescent="0.25">
      <c r="A24" s="33" t="s">
        <v>48</v>
      </c>
      <c r="B24" s="46"/>
      <c r="C24" s="49">
        <f>SUM(C20:C23)</f>
        <v>0</v>
      </c>
      <c r="D24" s="46"/>
      <c r="E24" s="49">
        <f>SUM(E20:E23)</f>
        <v>0</v>
      </c>
      <c r="F24" s="46"/>
      <c r="G24" s="49">
        <f>SUM(G20:G23)</f>
        <v>0</v>
      </c>
      <c r="H24" s="46"/>
      <c r="I24" s="49">
        <f>SUM(I20:I23)</f>
        <v>0</v>
      </c>
      <c r="J24" s="46"/>
      <c r="K24" s="49">
        <f>SUM(K20:K23)</f>
        <v>0</v>
      </c>
      <c r="L24" s="46"/>
      <c r="M24" s="49">
        <f>SUM(M20:M23)</f>
        <v>0</v>
      </c>
    </row>
    <row r="25" spans="1:13" x14ac:dyDescent="0.25">
      <c r="A25" s="33"/>
      <c r="B25" s="46"/>
      <c r="C25" s="50"/>
      <c r="D25" s="46"/>
      <c r="E25" s="50"/>
      <c r="F25" s="46"/>
      <c r="G25" s="50"/>
      <c r="H25" s="46"/>
      <c r="I25" s="50"/>
      <c r="J25" s="46"/>
      <c r="K25" s="50"/>
      <c r="L25" s="46"/>
      <c r="M25" s="50"/>
    </row>
    <row r="26" spans="1:13" ht="39.6" x14ac:dyDescent="0.25">
      <c r="A26" s="33" t="s">
        <v>87</v>
      </c>
      <c r="B26" s="63">
        <v>0</v>
      </c>
      <c r="C26" s="51">
        <f>IFERROR(C24/B$26-C24,0)</f>
        <v>0</v>
      </c>
      <c r="D26" s="63">
        <v>0</v>
      </c>
      <c r="E26" s="51">
        <f>IFERROR(E24/D$26-E24,0)</f>
        <v>0</v>
      </c>
      <c r="F26" s="63">
        <v>0</v>
      </c>
      <c r="G26" s="51">
        <f>IFERROR(G24/F$26-G24,0)</f>
        <v>0</v>
      </c>
      <c r="H26" s="63">
        <v>0</v>
      </c>
      <c r="I26" s="51">
        <f>IFERROR(I24/H$26-I24,0)</f>
        <v>0</v>
      </c>
      <c r="J26" s="63">
        <v>0</v>
      </c>
      <c r="K26" s="51">
        <f>IFERROR(K24/J$26-K24,0)</f>
        <v>0</v>
      </c>
      <c r="L26" s="63">
        <v>0</v>
      </c>
      <c r="M26" s="51">
        <f>IFERROR(M24/L$26-M24,0)</f>
        <v>0</v>
      </c>
    </row>
    <row r="27" spans="1:13" x14ac:dyDescent="0.25">
      <c r="A27" s="6"/>
      <c r="B27" s="46"/>
      <c r="C27" s="50"/>
      <c r="D27" s="46"/>
      <c r="E27" s="50"/>
      <c r="F27" s="46"/>
      <c r="G27" s="50"/>
      <c r="H27" s="46"/>
      <c r="I27" s="50"/>
      <c r="J27" s="46"/>
      <c r="K27" s="50"/>
      <c r="L27" s="46"/>
      <c r="M27" s="50"/>
    </row>
    <row r="28" spans="1:13" ht="15.6" x14ac:dyDescent="0.25">
      <c r="A28" s="34" t="s">
        <v>42</v>
      </c>
      <c r="B28" s="46"/>
      <c r="C28" s="50"/>
      <c r="D28" s="46"/>
      <c r="E28" s="50"/>
      <c r="F28" s="46"/>
      <c r="G28" s="50"/>
      <c r="H28" s="46"/>
      <c r="I28" s="50"/>
      <c r="J28" s="46"/>
      <c r="K28" s="50"/>
      <c r="L28" s="46"/>
      <c r="M28" s="50"/>
    </row>
    <row r="29" spans="1:13" x14ac:dyDescent="0.25">
      <c r="A29" s="35" t="s">
        <v>45</v>
      </c>
      <c r="B29" s="47" t="str">
        <f>IFERROR(C29/(C$26+C$24),"")</f>
        <v/>
      </c>
      <c r="C29" s="62">
        <v>0</v>
      </c>
      <c r="D29" s="47" t="str">
        <f t="shared" ref="D29:D32" si="9">IFERROR(E29/(E$26+E$24),"")</f>
        <v/>
      </c>
      <c r="E29" s="62">
        <v>0</v>
      </c>
      <c r="F29" s="47" t="str">
        <f t="shared" ref="F29:F32" si="10">IFERROR(G29/(G$26+G$24),"")</f>
        <v/>
      </c>
      <c r="G29" s="62">
        <v>0</v>
      </c>
      <c r="H29" s="47" t="str">
        <f t="shared" ref="H29:H32" si="11">IFERROR(I29/(I$26+I$24),"")</f>
        <v/>
      </c>
      <c r="I29" s="62">
        <v>0</v>
      </c>
      <c r="J29" s="47" t="str">
        <f t="shared" ref="J29:J32" si="12">IFERROR(K29/(K$26+K$24),"")</f>
        <v/>
      </c>
      <c r="K29" s="62">
        <v>0</v>
      </c>
      <c r="L29" s="47" t="str">
        <f t="shared" ref="L29:L32" si="13">IFERROR(M29/(M$26+M$24),"")</f>
        <v/>
      </c>
      <c r="M29" s="62">
        <v>0</v>
      </c>
    </row>
    <row r="30" spans="1:13" ht="26.4" x14ac:dyDescent="0.25">
      <c r="A30" s="36" t="s">
        <v>75</v>
      </c>
      <c r="B30" s="47" t="str">
        <f>IFERROR(C30/(C$26+C$24),"")</f>
        <v/>
      </c>
      <c r="C30" s="62">
        <v>0</v>
      </c>
      <c r="D30" s="47" t="str">
        <f t="shared" si="9"/>
        <v/>
      </c>
      <c r="E30" s="62">
        <v>0</v>
      </c>
      <c r="F30" s="47" t="str">
        <f t="shared" si="10"/>
        <v/>
      </c>
      <c r="G30" s="62">
        <v>0</v>
      </c>
      <c r="H30" s="47" t="str">
        <f t="shared" si="11"/>
        <v/>
      </c>
      <c r="I30" s="62">
        <v>0</v>
      </c>
      <c r="J30" s="47" t="str">
        <f t="shared" si="12"/>
        <v/>
      </c>
      <c r="K30" s="62">
        <v>0</v>
      </c>
      <c r="L30" s="47" t="str">
        <f t="shared" si="13"/>
        <v/>
      </c>
      <c r="M30" s="62">
        <v>0</v>
      </c>
    </row>
    <row r="31" spans="1:13" ht="26.4" x14ac:dyDescent="0.25">
      <c r="A31" s="36" t="s">
        <v>75</v>
      </c>
      <c r="B31" s="47" t="str">
        <f>IFERROR(C31/(C$26+C$24),"")</f>
        <v/>
      </c>
      <c r="C31" s="62">
        <v>0</v>
      </c>
      <c r="D31" s="47" t="str">
        <f t="shared" si="9"/>
        <v/>
      </c>
      <c r="E31" s="62">
        <v>0</v>
      </c>
      <c r="F31" s="47" t="str">
        <f t="shared" si="10"/>
        <v/>
      </c>
      <c r="G31" s="62">
        <v>0</v>
      </c>
      <c r="H31" s="47" t="str">
        <f t="shared" si="11"/>
        <v/>
      </c>
      <c r="I31" s="62">
        <v>0</v>
      </c>
      <c r="J31" s="47" t="str">
        <f t="shared" si="12"/>
        <v/>
      </c>
      <c r="K31" s="62">
        <v>0</v>
      </c>
      <c r="L31" s="47" t="str">
        <f t="shared" si="13"/>
        <v/>
      </c>
      <c r="M31" s="62">
        <v>0</v>
      </c>
    </row>
    <row r="32" spans="1:13" ht="26.4" x14ac:dyDescent="0.25">
      <c r="A32" s="36" t="s">
        <v>75</v>
      </c>
      <c r="B32" s="47" t="str">
        <f>IFERROR(C32/(C$26+C$24),"")</f>
        <v/>
      </c>
      <c r="C32" s="62">
        <v>0</v>
      </c>
      <c r="D32" s="47" t="str">
        <f t="shared" si="9"/>
        <v/>
      </c>
      <c r="E32" s="62">
        <v>0</v>
      </c>
      <c r="F32" s="47" t="str">
        <f t="shared" si="10"/>
        <v/>
      </c>
      <c r="G32" s="62">
        <v>0</v>
      </c>
      <c r="H32" s="47" t="str">
        <f t="shared" si="11"/>
        <v/>
      </c>
      <c r="I32" s="62">
        <v>0</v>
      </c>
      <c r="J32" s="47" t="str">
        <f t="shared" si="12"/>
        <v/>
      </c>
      <c r="K32" s="62">
        <v>0</v>
      </c>
      <c r="L32" s="47" t="str">
        <f t="shared" si="13"/>
        <v/>
      </c>
      <c r="M32" s="62">
        <v>0</v>
      </c>
    </row>
    <row r="33" spans="1:13" x14ac:dyDescent="0.25">
      <c r="A33" s="33" t="s">
        <v>46</v>
      </c>
      <c r="B33" s="54"/>
      <c r="C33" s="49">
        <f>SUM(C29:C32)</f>
        <v>0</v>
      </c>
      <c r="D33" s="54"/>
      <c r="E33" s="49">
        <f>SUM(E29:E32)</f>
        <v>0</v>
      </c>
      <c r="F33" s="54"/>
      <c r="G33" s="49">
        <f>SUM(G29:G32)</f>
        <v>0</v>
      </c>
      <c r="H33" s="54"/>
      <c r="I33" s="49">
        <f>SUM(I29:I32)</f>
        <v>0</v>
      </c>
      <c r="J33" s="54"/>
      <c r="K33" s="49">
        <f>SUM(K29:K32)</f>
        <v>0</v>
      </c>
      <c r="L33" s="54"/>
      <c r="M33" s="49">
        <f>SUM(M29:M32)</f>
        <v>0</v>
      </c>
    </row>
    <row r="34" spans="1:13" x14ac:dyDescent="0.25">
      <c r="B34" s="46"/>
      <c r="C34" s="50"/>
      <c r="D34" s="46"/>
      <c r="E34" s="50"/>
      <c r="F34" s="46"/>
      <c r="G34" s="50"/>
      <c r="H34" s="46"/>
      <c r="I34" s="50"/>
      <c r="J34" s="46"/>
      <c r="K34" s="50"/>
      <c r="L34" s="46"/>
      <c r="M34" s="50"/>
    </row>
    <row r="35" spans="1:13" s="5" customFormat="1" ht="13.8" thickBot="1" x14ac:dyDescent="0.3">
      <c r="A35" s="13" t="s">
        <v>49</v>
      </c>
      <c r="B35" s="53"/>
      <c r="C35" s="52">
        <f>C24+C26+C33</f>
        <v>0</v>
      </c>
      <c r="D35" s="53"/>
      <c r="E35" s="52">
        <f>E24+E26+E33</f>
        <v>0</v>
      </c>
      <c r="F35" s="53"/>
      <c r="G35" s="52">
        <f>G24+G26+G33</f>
        <v>0</v>
      </c>
      <c r="H35" s="53"/>
      <c r="I35" s="52">
        <f>I24+I26+I33</f>
        <v>0</v>
      </c>
      <c r="J35" s="53"/>
      <c r="K35" s="52">
        <f>K24+K26+K33</f>
        <v>0</v>
      </c>
      <c r="L35" s="53"/>
      <c r="M35" s="52">
        <f>M24+M26+M33</f>
        <v>0</v>
      </c>
    </row>
    <row r="36" spans="1:13" ht="13.8" thickTop="1" x14ac:dyDescent="0.25"/>
    <row r="38" spans="1:13" ht="28.8" thickBot="1" x14ac:dyDescent="0.3">
      <c r="A38" s="30" t="s">
        <v>54</v>
      </c>
      <c r="F38" s="43">
        <f>B11</f>
        <v>2024</v>
      </c>
      <c r="G38" s="43"/>
    </row>
    <row r="39" spans="1:13" ht="15.75" customHeight="1" thickBot="1" x14ac:dyDescent="0.3">
      <c r="A39" s="12" t="s">
        <v>74</v>
      </c>
      <c r="B39" s="12"/>
      <c r="C39" s="12"/>
      <c r="D39" s="29" t="s">
        <v>37</v>
      </c>
      <c r="E39" s="29" t="s">
        <v>38</v>
      </c>
      <c r="F39" s="29" t="s">
        <v>55</v>
      </c>
      <c r="G39" s="29"/>
      <c r="H39" s="88" t="s">
        <v>85</v>
      </c>
      <c r="I39" s="89"/>
      <c r="J39" s="89"/>
      <c r="K39" s="89"/>
      <c r="L39" s="89"/>
      <c r="M39" s="90"/>
    </row>
    <row r="40" spans="1:13" ht="15" customHeight="1" x14ac:dyDescent="0.25">
      <c r="A40" s="86" t="str">
        <f>C13</f>
        <v>Functie 1; geef kort functie-benaming aan</v>
      </c>
      <c r="B40" s="86"/>
      <c r="C40" s="86"/>
      <c r="D40" s="64">
        <v>0</v>
      </c>
      <c r="E40" s="37">
        <f>C35</f>
        <v>0</v>
      </c>
      <c r="F40" s="18">
        <f>D40*E40</f>
        <v>0</v>
      </c>
      <c r="G40" s="29"/>
      <c r="H40" s="91"/>
      <c r="I40" s="92"/>
      <c r="J40" s="92"/>
      <c r="K40" s="92"/>
      <c r="L40" s="92"/>
      <c r="M40" s="93"/>
    </row>
    <row r="41" spans="1:13" ht="15" customHeight="1" x14ac:dyDescent="0.25">
      <c r="A41" s="86" t="str">
        <f>E13</f>
        <v>Functie 2; geef kort functie-benaming aan</v>
      </c>
      <c r="B41" s="86"/>
      <c r="C41" s="86"/>
      <c r="D41" s="64">
        <v>0</v>
      </c>
      <c r="E41" s="37">
        <f>E35</f>
        <v>0</v>
      </c>
      <c r="F41" s="18">
        <f t="shared" ref="F41" si="14">D41*E41</f>
        <v>0</v>
      </c>
      <c r="G41" s="29"/>
      <c r="H41" s="94"/>
      <c r="I41" s="95"/>
      <c r="J41" s="95"/>
      <c r="K41" s="95"/>
      <c r="L41" s="95"/>
      <c r="M41" s="96"/>
    </row>
    <row r="42" spans="1:13" ht="15" customHeight="1" x14ac:dyDescent="0.25">
      <c r="A42" s="86" t="str">
        <f>G13</f>
        <v>Functie 3; geef kort functie-benaming aan</v>
      </c>
      <c r="B42" s="86"/>
      <c r="C42" s="86"/>
      <c r="D42" s="64">
        <v>0</v>
      </c>
      <c r="E42" s="37">
        <f>G35</f>
        <v>0</v>
      </c>
      <c r="F42" s="18">
        <f t="shared" ref="F42:F44" si="15">D42*E42</f>
        <v>0</v>
      </c>
      <c r="G42" s="29"/>
      <c r="H42" s="94"/>
      <c r="I42" s="95"/>
      <c r="J42" s="95"/>
      <c r="K42" s="95"/>
      <c r="L42" s="95"/>
      <c r="M42" s="96"/>
    </row>
    <row r="43" spans="1:13" ht="15" customHeight="1" x14ac:dyDescent="0.25">
      <c r="A43" s="86" t="str">
        <f>I13</f>
        <v>Functie 4; geef kort functie-benaming aan</v>
      </c>
      <c r="B43" s="86"/>
      <c r="C43" s="86"/>
      <c r="D43" s="64">
        <v>0</v>
      </c>
      <c r="E43" s="37">
        <f>I35</f>
        <v>0</v>
      </c>
      <c r="F43" s="18">
        <f t="shared" si="15"/>
        <v>0</v>
      </c>
      <c r="G43" s="29"/>
      <c r="H43" s="94"/>
      <c r="I43" s="95"/>
      <c r="J43" s="95"/>
      <c r="K43" s="95"/>
      <c r="L43" s="95"/>
      <c r="M43" s="96"/>
    </row>
    <row r="44" spans="1:13" ht="15" customHeight="1" x14ac:dyDescent="0.25">
      <c r="A44" s="86" t="str">
        <f>K13</f>
        <v>Functie 5; geef kort functie-benaming aan</v>
      </c>
      <c r="B44" s="86"/>
      <c r="C44" s="86"/>
      <c r="D44" s="64">
        <v>0</v>
      </c>
      <c r="E44" s="37">
        <f>K35</f>
        <v>0</v>
      </c>
      <c r="F44" s="18">
        <f t="shared" si="15"/>
        <v>0</v>
      </c>
      <c r="G44" s="29"/>
      <c r="H44" s="94"/>
      <c r="I44" s="95"/>
      <c r="J44" s="95"/>
      <c r="K44" s="95"/>
      <c r="L44" s="95"/>
      <c r="M44" s="96"/>
    </row>
    <row r="45" spans="1:13" ht="15" customHeight="1" x14ac:dyDescent="0.25">
      <c r="A45" s="86" t="str">
        <f>M13</f>
        <v>Functie 6; geef kort functie-benaming aan</v>
      </c>
      <c r="B45" s="86"/>
      <c r="C45" s="86"/>
      <c r="D45" s="64">
        <v>0</v>
      </c>
      <c r="E45" s="37">
        <f>M35</f>
        <v>0</v>
      </c>
      <c r="F45" s="18">
        <f>D45*E45</f>
        <v>0</v>
      </c>
      <c r="G45" s="29"/>
      <c r="H45" s="94"/>
      <c r="I45" s="95"/>
      <c r="J45" s="95"/>
      <c r="K45" s="95"/>
      <c r="L45" s="95"/>
      <c r="M45" s="96"/>
    </row>
    <row r="46" spans="1:13" ht="15.75" customHeight="1" thickBot="1" x14ac:dyDescent="0.3">
      <c r="A46" s="13" t="s">
        <v>39</v>
      </c>
      <c r="B46" s="13"/>
      <c r="C46" s="13"/>
      <c r="D46" s="55">
        <f>SUM(D40:D45)</f>
        <v>0</v>
      </c>
      <c r="E46" s="13"/>
      <c r="F46" s="14">
        <f>SUM(F40:F45)</f>
        <v>0</v>
      </c>
      <c r="G46" s="29"/>
      <c r="H46" s="97"/>
      <c r="I46" s="98"/>
      <c r="J46" s="98"/>
      <c r="K46" s="98"/>
      <c r="L46" s="98"/>
      <c r="M46" s="99"/>
    </row>
    <row r="47" spans="1:13" ht="14.4" thickTop="1" thickBot="1" x14ac:dyDescent="0.3">
      <c r="A47" s="5"/>
      <c r="B47" s="5"/>
      <c r="C47" s="5"/>
      <c r="D47" s="5"/>
      <c r="E47" s="5"/>
      <c r="F47" s="15"/>
      <c r="G47" s="15"/>
    </row>
    <row r="48" spans="1:13" ht="13.8" thickBot="1" x14ac:dyDescent="0.3">
      <c r="A48" s="12" t="s">
        <v>109</v>
      </c>
      <c r="B48" s="12"/>
      <c r="C48" s="12"/>
      <c r="D48" s="12"/>
      <c r="E48" s="12"/>
      <c r="F48" s="29" t="s">
        <v>55</v>
      </c>
      <c r="G48" s="29"/>
      <c r="H48" s="88" t="s">
        <v>85</v>
      </c>
      <c r="I48" s="89"/>
      <c r="J48" s="89"/>
      <c r="K48" s="89"/>
      <c r="L48" s="89"/>
      <c r="M48" s="90"/>
    </row>
    <row r="49" spans="1:13" ht="12.75" customHeight="1" x14ac:dyDescent="0.25">
      <c r="A49" s="84" t="s">
        <v>110</v>
      </c>
      <c r="B49" s="84"/>
      <c r="C49" s="84"/>
      <c r="D49" s="84"/>
      <c r="E49" s="45"/>
      <c r="F49" s="1">
        <v>0</v>
      </c>
      <c r="G49" s="29"/>
      <c r="H49" s="91"/>
      <c r="I49" s="92"/>
      <c r="J49" s="92"/>
      <c r="K49" s="92"/>
      <c r="L49" s="92"/>
      <c r="M49" s="93"/>
    </row>
    <row r="50" spans="1:13" ht="15" customHeight="1" x14ac:dyDescent="0.25">
      <c r="A50" s="84" t="s">
        <v>110</v>
      </c>
      <c r="B50" s="84"/>
      <c r="C50" s="84"/>
      <c r="D50" s="84"/>
      <c r="E50" s="45"/>
      <c r="F50" s="1">
        <v>0</v>
      </c>
      <c r="G50" s="29"/>
      <c r="H50" s="94"/>
      <c r="I50" s="95"/>
      <c r="J50" s="95"/>
      <c r="K50" s="95"/>
      <c r="L50" s="95"/>
      <c r="M50" s="96"/>
    </row>
    <row r="51" spans="1:13" ht="15" customHeight="1" x14ac:dyDescent="0.25">
      <c r="A51" s="84" t="s">
        <v>110</v>
      </c>
      <c r="B51" s="84"/>
      <c r="C51" s="84"/>
      <c r="D51" s="84"/>
      <c r="E51" s="45"/>
      <c r="F51" s="1">
        <v>0</v>
      </c>
      <c r="G51" s="29"/>
      <c r="H51" s="94"/>
      <c r="I51" s="95"/>
      <c r="J51" s="95"/>
      <c r="K51" s="95"/>
      <c r="L51" s="95"/>
      <c r="M51" s="96"/>
    </row>
    <row r="52" spans="1:13" ht="15" customHeight="1" x14ac:dyDescent="0.25">
      <c r="A52" s="84" t="s">
        <v>110</v>
      </c>
      <c r="B52" s="84"/>
      <c r="C52" s="84"/>
      <c r="D52" s="84"/>
      <c r="E52" s="45"/>
      <c r="F52" s="1">
        <v>0</v>
      </c>
      <c r="G52" s="29"/>
      <c r="H52" s="94"/>
      <c r="I52" s="95"/>
      <c r="J52" s="95"/>
      <c r="K52" s="95"/>
      <c r="L52" s="95"/>
      <c r="M52" s="96"/>
    </row>
    <row r="53" spans="1:13" ht="15" customHeight="1" x14ac:dyDescent="0.25">
      <c r="A53" s="84" t="s">
        <v>110</v>
      </c>
      <c r="B53" s="84"/>
      <c r="C53" s="84"/>
      <c r="D53" s="84"/>
      <c r="E53" s="45"/>
      <c r="F53" s="1">
        <v>0</v>
      </c>
      <c r="G53" s="29"/>
      <c r="H53" s="94"/>
      <c r="I53" s="95"/>
      <c r="J53" s="95"/>
      <c r="K53" s="95"/>
      <c r="L53" s="95"/>
      <c r="M53" s="96"/>
    </row>
    <row r="54" spans="1:13" ht="15" customHeight="1" x14ac:dyDescent="0.25">
      <c r="A54" s="84" t="s">
        <v>110</v>
      </c>
      <c r="B54" s="84"/>
      <c r="C54" s="84"/>
      <c r="D54" s="84"/>
      <c r="E54" s="45"/>
      <c r="F54" s="1">
        <v>0</v>
      </c>
      <c r="G54" s="29"/>
      <c r="H54" s="94"/>
      <c r="I54" s="95"/>
      <c r="J54" s="95"/>
      <c r="K54" s="95"/>
      <c r="L54" s="95"/>
      <c r="M54" s="96"/>
    </row>
    <row r="55" spans="1:13" ht="15" customHeight="1" x14ac:dyDescent="0.25">
      <c r="A55" s="84" t="s">
        <v>110</v>
      </c>
      <c r="B55" s="84"/>
      <c r="C55" s="84"/>
      <c r="D55" s="84"/>
      <c r="E55" s="45"/>
      <c r="F55" s="1">
        <v>0</v>
      </c>
      <c r="G55" s="29"/>
      <c r="H55" s="94"/>
      <c r="I55" s="95"/>
      <c r="J55" s="95"/>
      <c r="K55" s="95"/>
      <c r="L55" s="95"/>
      <c r="M55" s="96"/>
    </row>
    <row r="56" spans="1:13" ht="15" customHeight="1" x14ac:dyDescent="0.25">
      <c r="A56" s="84" t="s">
        <v>110</v>
      </c>
      <c r="B56" s="84"/>
      <c r="C56" s="84"/>
      <c r="D56" s="84"/>
      <c r="E56" s="45"/>
      <c r="F56" s="1">
        <v>0</v>
      </c>
      <c r="G56" s="29"/>
      <c r="H56" s="94"/>
      <c r="I56" s="95"/>
      <c r="J56" s="95"/>
      <c r="K56" s="95"/>
      <c r="L56" s="95"/>
      <c r="M56" s="96"/>
    </row>
    <row r="57" spans="1:13" ht="15" customHeight="1" x14ac:dyDescent="0.25">
      <c r="A57" s="84" t="s">
        <v>110</v>
      </c>
      <c r="B57" s="84"/>
      <c r="C57" s="84"/>
      <c r="D57" s="84"/>
      <c r="E57" s="45"/>
      <c r="F57" s="1">
        <v>0</v>
      </c>
      <c r="G57" s="29"/>
      <c r="H57" s="94"/>
      <c r="I57" s="95"/>
      <c r="J57" s="95"/>
      <c r="K57" s="95"/>
      <c r="L57" s="95"/>
      <c r="M57" s="96"/>
    </row>
    <row r="58" spans="1:13" ht="15" customHeight="1" x14ac:dyDescent="0.25">
      <c r="A58" s="84" t="s">
        <v>110</v>
      </c>
      <c r="B58" s="84"/>
      <c r="C58" s="84"/>
      <c r="D58" s="84"/>
      <c r="E58" s="45"/>
      <c r="F58" s="1">
        <v>0</v>
      </c>
      <c r="G58" s="29"/>
      <c r="H58" s="94"/>
      <c r="I58" s="95"/>
      <c r="J58" s="95"/>
      <c r="K58" s="95"/>
      <c r="L58" s="95"/>
      <c r="M58" s="96"/>
    </row>
    <row r="59" spans="1:13" ht="15" customHeight="1" x14ac:dyDescent="0.25">
      <c r="A59" s="84" t="s">
        <v>110</v>
      </c>
      <c r="B59" s="84"/>
      <c r="C59" s="84"/>
      <c r="D59" s="84"/>
      <c r="E59" s="45"/>
      <c r="F59" s="1">
        <v>0</v>
      </c>
      <c r="G59" s="29"/>
      <c r="H59" s="94"/>
      <c r="I59" s="95"/>
      <c r="J59" s="95"/>
      <c r="K59" s="95"/>
      <c r="L59" s="95"/>
      <c r="M59" s="96"/>
    </row>
    <row r="60" spans="1:13" ht="15" customHeight="1" x14ac:dyDescent="0.25">
      <c r="A60" s="84" t="s">
        <v>110</v>
      </c>
      <c r="B60" s="84"/>
      <c r="C60" s="84"/>
      <c r="D60" s="84"/>
      <c r="E60" s="45"/>
      <c r="F60" s="1">
        <v>0</v>
      </c>
      <c r="G60" s="29"/>
      <c r="H60" s="94"/>
      <c r="I60" s="95"/>
      <c r="J60" s="95"/>
      <c r="K60" s="95"/>
      <c r="L60" s="95"/>
      <c r="M60" s="96"/>
    </row>
    <row r="61" spans="1:13" ht="15" customHeight="1" x14ac:dyDescent="0.25">
      <c r="A61" s="84" t="s">
        <v>110</v>
      </c>
      <c r="B61" s="84"/>
      <c r="C61" s="84"/>
      <c r="D61" s="84"/>
      <c r="E61" s="45"/>
      <c r="F61" s="1">
        <v>0</v>
      </c>
      <c r="G61" s="29"/>
      <c r="H61" s="94"/>
      <c r="I61" s="95"/>
      <c r="J61" s="95"/>
      <c r="K61" s="95"/>
      <c r="L61" s="95"/>
      <c r="M61" s="96"/>
    </row>
    <row r="62" spans="1:13" ht="15" customHeight="1" x14ac:dyDescent="0.25">
      <c r="A62" s="84" t="s">
        <v>110</v>
      </c>
      <c r="B62" s="84"/>
      <c r="C62" s="84"/>
      <c r="D62" s="84"/>
      <c r="E62" s="45"/>
      <c r="F62" s="1">
        <v>0</v>
      </c>
      <c r="G62" s="29"/>
      <c r="H62" s="94"/>
      <c r="I62" s="95"/>
      <c r="J62" s="95"/>
      <c r="K62" s="95"/>
      <c r="L62" s="95"/>
      <c r="M62" s="96"/>
    </row>
    <row r="63" spans="1:13" ht="15" customHeight="1" x14ac:dyDescent="0.25">
      <c r="A63" s="84" t="s">
        <v>110</v>
      </c>
      <c r="B63" s="84"/>
      <c r="C63" s="84"/>
      <c r="D63" s="84"/>
      <c r="E63" s="45"/>
      <c r="F63" s="1">
        <v>0</v>
      </c>
      <c r="G63" s="29"/>
      <c r="H63" s="94"/>
      <c r="I63" s="95"/>
      <c r="J63" s="95"/>
      <c r="K63" s="95"/>
      <c r="L63" s="95"/>
      <c r="M63" s="96"/>
    </row>
    <row r="64" spans="1:13" ht="15" customHeight="1" x14ac:dyDescent="0.25">
      <c r="A64" s="84" t="s">
        <v>110</v>
      </c>
      <c r="B64" s="84"/>
      <c r="C64" s="84"/>
      <c r="D64" s="84"/>
      <c r="E64" s="45"/>
      <c r="F64" s="1">
        <v>0</v>
      </c>
      <c r="G64" s="29"/>
      <c r="H64" s="94"/>
      <c r="I64" s="95"/>
      <c r="J64" s="95"/>
      <c r="K64" s="95"/>
      <c r="L64" s="95"/>
      <c r="M64" s="96"/>
    </row>
    <row r="65" spans="1:13" ht="15" customHeight="1" x14ac:dyDescent="0.25">
      <c r="A65" s="84" t="s">
        <v>110</v>
      </c>
      <c r="B65" s="84"/>
      <c r="C65" s="84"/>
      <c r="D65" s="84"/>
      <c r="E65" s="45"/>
      <c r="F65" s="1">
        <v>0</v>
      </c>
      <c r="G65" s="29"/>
      <c r="H65" s="94"/>
      <c r="I65" s="95"/>
      <c r="J65" s="95"/>
      <c r="K65" s="95"/>
      <c r="L65" s="95"/>
      <c r="M65" s="96"/>
    </row>
    <row r="66" spans="1:13" ht="15" customHeight="1" x14ac:dyDescent="0.25">
      <c r="A66" s="84" t="s">
        <v>110</v>
      </c>
      <c r="B66" s="84"/>
      <c r="C66" s="84"/>
      <c r="D66" s="84"/>
      <c r="E66" s="45"/>
      <c r="F66" s="1">
        <v>0</v>
      </c>
      <c r="G66" s="29"/>
      <c r="H66" s="94"/>
      <c r="I66" s="95"/>
      <c r="J66" s="95"/>
      <c r="K66" s="95"/>
      <c r="L66" s="95"/>
      <c r="M66" s="96"/>
    </row>
    <row r="67" spans="1:13" ht="15" customHeight="1" x14ac:dyDescent="0.25">
      <c r="A67" s="84" t="s">
        <v>110</v>
      </c>
      <c r="B67" s="84"/>
      <c r="C67" s="84"/>
      <c r="D67" s="84"/>
      <c r="E67" s="45"/>
      <c r="F67" s="1">
        <v>0</v>
      </c>
      <c r="G67" s="29"/>
      <c r="H67" s="94"/>
      <c r="I67" s="95"/>
      <c r="J67" s="95"/>
      <c r="K67" s="95"/>
      <c r="L67" s="95"/>
      <c r="M67" s="96"/>
    </row>
    <row r="68" spans="1:13" ht="15" customHeight="1" x14ac:dyDescent="0.25">
      <c r="A68" s="84" t="s">
        <v>110</v>
      </c>
      <c r="B68" s="84"/>
      <c r="C68" s="84"/>
      <c r="D68" s="84"/>
      <c r="E68" s="45"/>
      <c r="F68" s="1">
        <v>0</v>
      </c>
      <c r="G68" s="29"/>
      <c r="H68" s="94"/>
      <c r="I68" s="95"/>
      <c r="J68" s="95"/>
      <c r="K68" s="95"/>
      <c r="L68" s="95"/>
      <c r="M68" s="96"/>
    </row>
    <row r="69" spans="1:13" ht="15.75" customHeight="1" thickBot="1" x14ac:dyDescent="0.3">
      <c r="A69" s="13" t="s">
        <v>0</v>
      </c>
      <c r="B69" s="13"/>
      <c r="C69" s="13"/>
      <c r="D69" s="13"/>
      <c r="E69" s="13"/>
      <c r="F69" s="14">
        <f>SUM(F49:F68)</f>
        <v>0</v>
      </c>
      <c r="G69" s="29"/>
      <c r="H69" s="97"/>
      <c r="I69" s="98"/>
      <c r="J69" s="98"/>
      <c r="K69" s="98"/>
      <c r="L69" s="98"/>
      <c r="M69" s="99"/>
    </row>
    <row r="70" spans="1:13" ht="15.75" customHeight="1" thickTop="1" x14ac:dyDescent="0.25">
      <c r="A70" s="5"/>
      <c r="B70" s="5"/>
      <c r="C70" s="5"/>
      <c r="D70" s="5"/>
      <c r="E70" s="5"/>
      <c r="F70" s="15"/>
      <c r="G70" s="29"/>
    </row>
    <row r="71" spans="1:13" ht="15.75" customHeight="1" thickBot="1" x14ac:dyDescent="0.3">
      <c r="A71" s="13" t="s">
        <v>58</v>
      </c>
      <c r="B71" s="13"/>
      <c r="C71" s="13"/>
      <c r="D71" s="13"/>
      <c r="E71" s="13"/>
      <c r="F71" s="14">
        <f>F46+F69</f>
        <v>0</v>
      </c>
      <c r="G71" s="29"/>
    </row>
    <row r="72" spans="1:13" ht="15.75" customHeight="1" thickTop="1" thickBot="1" x14ac:dyDescent="0.3">
      <c r="A72" s="5"/>
      <c r="B72" s="5"/>
      <c r="C72" s="5"/>
      <c r="D72" s="5"/>
      <c r="E72" s="5"/>
      <c r="F72" s="15"/>
      <c r="G72" s="29"/>
    </row>
    <row r="73" spans="1:13" ht="15" customHeight="1" thickBot="1" x14ac:dyDescent="0.3">
      <c r="A73" s="12" t="s">
        <v>83</v>
      </c>
      <c r="B73" s="12"/>
      <c r="C73" s="12"/>
      <c r="D73" s="12"/>
      <c r="E73" s="12"/>
      <c r="F73" s="29" t="s">
        <v>56</v>
      </c>
      <c r="G73" s="29"/>
      <c r="H73" s="88" t="s">
        <v>112</v>
      </c>
      <c r="I73" s="89"/>
      <c r="J73" s="89"/>
      <c r="K73" s="89"/>
      <c r="L73" s="89"/>
      <c r="M73" s="90"/>
    </row>
    <row r="74" spans="1:13" ht="15" customHeight="1" x14ac:dyDescent="0.25">
      <c r="A74" s="84" t="s">
        <v>81</v>
      </c>
      <c r="B74" s="84"/>
      <c r="C74" s="84"/>
      <c r="D74" s="84"/>
      <c r="E74" s="45"/>
      <c r="F74" s="1">
        <v>0</v>
      </c>
      <c r="G74" s="29"/>
      <c r="H74" s="91"/>
      <c r="I74" s="92"/>
      <c r="J74" s="92"/>
      <c r="K74" s="92"/>
      <c r="L74" s="92"/>
      <c r="M74" s="93"/>
    </row>
    <row r="75" spans="1:13" ht="15" customHeight="1" x14ac:dyDescent="0.25">
      <c r="A75" s="84" t="s">
        <v>81</v>
      </c>
      <c r="B75" s="84"/>
      <c r="C75" s="84"/>
      <c r="D75" s="84"/>
      <c r="E75" s="45"/>
      <c r="F75" s="1">
        <v>0</v>
      </c>
      <c r="G75" s="29"/>
      <c r="H75" s="94"/>
      <c r="I75" s="95"/>
      <c r="J75" s="95"/>
      <c r="K75" s="95"/>
      <c r="L75" s="95"/>
      <c r="M75" s="96"/>
    </row>
    <row r="76" spans="1:13" ht="15" customHeight="1" x14ac:dyDescent="0.25">
      <c r="A76" s="84" t="s">
        <v>81</v>
      </c>
      <c r="B76" s="84"/>
      <c r="C76" s="84"/>
      <c r="D76" s="84"/>
      <c r="E76" s="45"/>
      <c r="F76" s="1">
        <v>0</v>
      </c>
      <c r="G76" s="29"/>
      <c r="H76" s="94"/>
      <c r="I76" s="95"/>
      <c r="J76" s="95"/>
      <c r="K76" s="95"/>
      <c r="L76" s="95"/>
      <c r="M76" s="96"/>
    </row>
    <row r="77" spans="1:13" ht="15" customHeight="1" x14ac:dyDescent="0.25">
      <c r="A77" s="84" t="s">
        <v>81</v>
      </c>
      <c r="B77" s="84"/>
      <c r="C77" s="84"/>
      <c r="D77" s="84"/>
      <c r="E77" s="45"/>
      <c r="F77" s="1">
        <v>0</v>
      </c>
      <c r="G77" s="29"/>
      <c r="H77" s="94"/>
      <c r="I77" s="95"/>
      <c r="J77" s="95"/>
      <c r="K77" s="95"/>
      <c r="L77" s="95"/>
      <c r="M77" s="96"/>
    </row>
    <row r="78" spans="1:13" ht="15" customHeight="1" x14ac:dyDescent="0.25">
      <c r="A78" s="84" t="s">
        <v>81</v>
      </c>
      <c r="B78" s="84"/>
      <c r="C78" s="84"/>
      <c r="D78" s="84"/>
      <c r="E78" s="45"/>
      <c r="F78" s="1">
        <v>0</v>
      </c>
      <c r="G78" s="29"/>
      <c r="H78" s="94"/>
      <c r="I78" s="95"/>
      <c r="J78" s="95"/>
      <c r="K78" s="95"/>
      <c r="L78" s="95"/>
      <c r="M78" s="96"/>
    </row>
    <row r="79" spans="1:13" ht="15" customHeight="1" x14ac:dyDescent="0.25">
      <c r="A79" s="84" t="s">
        <v>81</v>
      </c>
      <c r="B79" s="84"/>
      <c r="C79" s="84"/>
      <c r="D79" s="84"/>
      <c r="E79" s="45"/>
      <c r="F79" s="1">
        <v>0</v>
      </c>
      <c r="G79" s="29"/>
      <c r="H79" s="94"/>
      <c r="I79" s="95"/>
      <c r="J79" s="95"/>
      <c r="K79" s="95"/>
      <c r="L79" s="95"/>
      <c r="M79" s="96"/>
    </row>
    <row r="80" spans="1:13" ht="15" customHeight="1" x14ac:dyDescent="0.25">
      <c r="A80" s="84" t="s">
        <v>81</v>
      </c>
      <c r="B80" s="84"/>
      <c r="C80" s="84"/>
      <c r="D80" s="84"/>
      <c r="E80" s="45"/>
      <c r="F80" s="1">
        <v>0</v>
      </c>
      <c r="G80" s="29"/>
      <c r="H80" s="94"/>
      <c r="I80" s="95"/>
      <c r="J80" s="95"/>
      <c r="K80" s="95"/>
      <c r="L80" s="95"/>
      <c r="M80" s="96"/>
    </row>
    <row r="81" spans="1:13" ht="15" customHeight="1" x14ac:dyDescent="0.25">
      <c r="A81" s="84" t="s">
        <v>81</v>
      </c>
      <c r="B81" s="84"/>
      <c r="C81" s="84"/>
      <c r="D81" s="84"/>
      <c r="E81" s="45"/>
      <c r="F81" s="1">
        <v>0</v>
      </c>
      <c r="G81" s="29"/>
      <c r="H81" s="94"/>
      <c r="I81" s="95"/>
      <c r="J81" s="95"/>
      <c r="K81" s="95"/>
      <c r="L81" s="95"/>
      <c r="M81" s="96"/>
    </row>
    <row r="82" spans="1:13" ht="15" customHeight="1" x14ac:dyDescent="0.25">
      <c r="A82" s="84" t="s">
        <v>81</v>
      </c>
      <c r="B82" s="84"/>
      <c r="C82" s="84"/>
      <c r="D82" s="84"/>
      <c r="E82" s="45"/>
      <c r="F82" s="1">
        <v>0</v>
      </c>
      <c r="G82" s="29"/>
      <c r="H82" s="94"/>
      <c r="I82" s="95"/>
      <c r="J82" s="95"/>
      <c r="K82" s="95"/>
      <c r="L82" s="95"/>
      <c r="M82" s="96"/>
    </row>
    <row r="83" spans="1:13" ht="15" customHeight="1" x14ac:dyDescent="0.25">
      <c r="A83" s="84" t="s">
        <v>81</v>
      </c>
      <c r="B83" s="84"/>
      <c r="C83" s="84"/>
      <c r="D83" s="84"/>
      <c r="E83" s="45"/>
      <c r="F83" s="1">
        <v>0</v>
      </c>
      <c r="G83" s="29"/>
      <c r="H83" s="94"/>
      <c r="I83" s="95"/>
      <c r="J83" s="95"/>
      <c r="K83" s="95"/>
      <c r="L83" s="95"/>
      <c r="M83" s="96"/>
    </row>
    <row r="84" spans="1:13" ht="15.75" customHeight="1" thickBot="1" x14ac:dyDescent="0.3">
      <c r="A84" s="13" t="s">
        <v>84</v>
      </c>
      <c r="B84" s="13"/>
      <c r="C84" s="13"/>
      <c r="D84" s="13"/>
      <c r="E84" s="13"/>
      <c r="F84" s="14">
        <f>SUM(F74:F83)</f>
        <v>0</v>
      </c>
      <c r="G84" s="29"/>
      <c r="H84" s="97"/>
      <c r="I84" s="98"/>
      <c r="J84" s="98"/>
      <c r="K84" s="98"/>
      <c r="L84" s="98"/>
      <c r="M84" s="99"/>
    </row>
    <row r="85" spans="1:13" ht="15.75" customHeight="1" thickTop="1" x14ac:dyDescent="0.25">
      <c r="A85" s="5"/>
      <c r="B85" s="5"/>
      <c r="C85" s="5"/>
      <c r="D85" s="5"/>
      <c r="E85" s="5"/>
      <c r="F85" s="15"/>
      <c r="G85" s="29"/>
    </row>
    <row r="86" spans="1:13" ht="15.75" customHeight="1" thickBot="1" x14ac:dyDescent="0.3">
      <c r="A86" s="13" t="s">
        <v>82</v>
      </c>
      <c r="B86" s="13"/>
      <c r="C86" s="13"/>
      <c r="D86" s="13"/>
      <c r="E86" s="13"/>
      <c r="F86" s="14">
        <f>F84</f>
        <v>0</v>
      </c>
      <c r="G86" s="29"/>
    </row>
    <row r="87" spans="1:13" ht="15.75" customHeight="1" thickTop="1" x14ac:dyDescent="0.25">
      <c r="A87" s="5"/>
      <c r="B87" s="5"/>
      <c r="C87" s="5"/>
      <c r="D87" s="5"/>
      <c r="E87" s="5"/>
      <c r="F87" s="15"/>
      <c r="G87" s="29"/>
    </row>
    <row r="88" spans="1:13" ht="15.75" customHeight="1" thickBot="1" x14ac:dyDescent="0.3">
      <c r="A88" s="13" t="s">
        <v>57</v>
      </c>
      <c r="B88" s="13"/>
      <c r="C88" s="13"/>
      <c r="D88" s="13"/>
      <c r="E88" s="13"/>
      <c r="F88" s="14">
        <f>F71-F86</f>
        <v>0</v>
      </c>
      <c r="G88" s="29"/>
    </row>
    <row r="89" spans="1:13" ht="15.75" customHeight="1" thickTop="1" x14ac:dyDescent="0.25">
      <c r="A89" s="5"/>
      <c r="B89" s="5"/>
      <c r="C89" s="5"/>
      <c r="D89" s="5"/>
      <c r="E89" s="15"/>
      <c r="G89" s="29"/>
    </row>
    <row r="90" spans="1:13" ht="15.75" customHeight="1" x14ac:dyDescent="0.25">
      <c r="A90" s="5"/>
      <c r="B90" s="5"/>
      <c r="C90" s="5"/>
      <c r="D90" s="5"/>
      <c r="E90" s="15"/>
      <c r="G90" s="29"/>
    </row>
    <row r="91" spans="1:13" x14ac:dyDescent="0.25">
      <c r="A91" s="5" t="s">
        <v>31</v>
      </c>
      <c r="B91" s="5"/>
      <c r="C91" s="5"/>
      <c r="D91" s="5"/>
      <c r="E91" s="5"/>
    </row>
    <row r="92" spans="1:13" x14ac:dyDescent="0.25">
      <c r="A92" s="7" t="s">
        <v>90</v>
      </c>
    </row>
    <row r="93" spans="1:13" x14ac:dyDescent="0.25">
      <c r="A93" s="7" t="s">
        <v>91</v>
      </c>
    </row>
    <row r="94" spans="1:13" x14ac:dyDescent="0.25">
      <c r="A94" s="7" t="s">
        <v>1</v>
      </c>
    </row>
    <row r="95" spans="1:13" x14ac:dyDescent="0.25">
      <c r="A95" s="7" t="s">
        <v>32</v>
      </c>
    </row>
  </sheetData>
  <sheetProtection algorithmName="SHA-512" hashValue="KyhxeOT+kX9ZIH2jOB8TXiAZjgj4LZvS0OCMAbc8+gonIBqExsahQ/KmBv/AGj8zHCw5dwfN1C6XCn2aZa64mg==" saltValue="m9YeNPFloGsmw9MchKL7Ag==" spinCount="100000" sheet="1" selectLockedCells="1"/>
  <mergeCells count="46">
    <mergeCell ref="A5:M5"/>
    <mergeCell ref="A6:M6"/>
    <mergeCell ref="A44:C44"/>
    <mergeCell ref="H73:M73"/>
    <mergeCell ref="H74:M84"/>
    <mergeCell ref="H39:M39"/>
    <mergeCell ref="H40:M46"/>
    <mergeCell ref="H48:M48"/>
    <mergeCell ref="H49:M69"/>
    <mergeCell ref="A65:D65"/>
    <mergeCell ref="A66:D66"/>
    <mergeCell ref="A67:D67"/>
    <mergeCell ref="A68:D68"/>
    <mergeCell ref="A49:D49"/>
    <mergeCell ref="A50:D50"/>
    <mergeCell ref="A51:D51"/>
    <mergeCell ref="A52:D52"/>
    <mergeCell ref="C11:I11"/>
    <mergeCell ref="C9:I9"/>
    <mergeCell ref="A64:D64"/>
    <mergeCell ref="A45:C45"/>
    <mergeCell ref="A41:C41"/>
    <mergeCell ref="A40:C40"/>
    <mergeCell ref="A42:C42"/>
    <mergeCell ref="A43:C43"/>
    <mergeCell ref="A59:D59"/>
    <mergeCell ref="A60:D60"/>
    <mergeCell ref="A61:D61"/>
    <mergeCell ref="A62:D62"/>
    <mergeCell ref="A63:D63"/>
    <mergeCell ref="A53:D53"/>
    <mergeCell ref="A54:D54"/>
    <mergeCell ref="A83:D83"/>
    <mergeCell ref="A74:D74"/>
    <mergeCell ref="A80:D80"/>
    <mergeCell ref="A81:D81"/>
    <mergeCell ref="A82:D82"/>
    <mergeCell ref="A76:D76"/>
    <mergeCell ref="A77:D77"/>
    <mergeCell ref="A78:D78"/>
    <mergeCell ref="A79:D79"/>
    <mergeCell ref="A55:D55"/>
    <mergeCell ref="A56:D56"/>
    <mergeCell ref="A57:D57"/>
    <mergeCell ref="A58:D58"/>
    <mergeCell ref="A75:D75"/>
  </mergeCells>
  <conditionalFormatting sqref="A15:A19 A22:A23 A30:A32">
    <cfRule type="expression" dxfId="100" priority="89">
      <formula>AND(I15-#REF!&gt;500,#REF!=0)</formula>
    </cfRule>
    <cfRule type="expression" dxfId="99" priority="90">
      <formula>AND(I15-#REF!&gt;500,(I15-#REF!)/#REF!&gt;10%)</formula>
    </cfRule>
    <cfRule type="expression" dxfId="98" priority="91">
      <formula>AND(I15-#REF!&lt;-500,(I15-#REF!)/#REF!&lt;-10%)</formula>
    </cfRule>
  </conditionalFormatting>
  <conditionalFormatting sqref="A40:A45">
    <cfRule type="expression" dxfId="97" priority="61">
      <formula>AND(F40&gt;50000)</formula>
    </cfRule>
  </conditionalFormatting>
  <conditionalFormatting sqref="A49:A68">
    <cfRule type="expression" dxfId="96" priority="52">
      <formula>AND(F49&gt;10000)</formula>
    </cfRule>
  </conditionalFormatting>
  <conditionalFormatting sqref="B15">
    <cfRule type="expression" dxfId="95" priority="92">
      <formula>AND(#REF!-#REF!&gt;500,#REF!=0)</formula>
    </cfRule>
    <cfRule type="expression" dxfId="94" priority="93">
      <formula>AND(#REF!-#REF!&gt;500,(#REF!-#REF!)/#REF!&gt;10%)</formula>
    </cfRule>
    <cfRule type="expression" dxfId="93" priority="94">
      <formula>AND(#REF!-#REF!&lt;-500,(#REF!-#REF!)/#REF!&lt;-10%)</formula>
    </cfRule>
  </conditionalFormatting>
  <conditionalFormatting sqref="D15">
    <cfRule type="expression" dxfId="92" priority="13">
      <formula>AND(#REF!-#REF!&gt;500,#REF!=0)</formula>
    </cfRule>
    <cfRule type="expression" dxfId="91" priority="14">
      <formula>AND(#REF!-#REF!&gt;500,(#REF!-#REF!)/#REF!&gt;10%)</formula>
    </cfRule>
    <cfRule type="expression" dxfId="90" priority="15">
      <formula>AND(#REF!-#REF!&lt;-500,(#REF!-#REF!)/#REF!&lt;-10%)</formula>
    </cfRule>
  </conditionalFormatting>
  <conditionalFormatting sqref="D40:E45">
    <cfRule type="expression" dxfId="89" priority="95">
      <formula>AND(#REF!-#REF!&gt;500,#REF!=0)</formula>
    </cfRule>
    <cfRule type="expression" dxfId="88" priority="96">
      <formula>AND(#REF!-#REF!&gt;500,(#REF!-#REF!)/#REF!&gt;10%)</formula>
    </cfRule>
    <cfRule type="expression" dxfId="87" priority="97">
      <formula>AND(#REF!-#REF!&lt;-500,(#REF!-#REF!)/#REF!&lt;-10%)</formula>
    </cfRule>
  </conditionalFormatting>
  <conditionalFormatting sqref="F15">
    <cfRule type="expression" dxfId="86" priority="10">
      <formula>AND(#REF!-#REF!&gt;500,#REF!=0)</formula>
    </cfRule>
    <cfRule type="expression" dxfId="85" priority="11">
      <formula>AND(#REF!-#REF!&gt;500,(#REF!-#REF!)/#REF!&gt;10%)</formula>
    </cfRule>
    <cfRule type="expression" dxfId="84" priority="12">
      <formula>AND(#REF!-#REF!&lt;-500,(#REF!-#REF!)/#REF!&lt;-10%)</formula>
    </cfRule>
  </conditionalFormatting>
  <conditionalFormatting sqref="H15">
    <cfRule type="expression" dxfId="83" priority="7">
      <formula>AND(#REF!-#REF!&gt;500,#REF!=0)</formula>
    </cfRule>
    <cfRule type="expression" dxfId="82" priority="8">
      <formula>AND(#REF!-#REF!&gt;500,(#REF!-#REF!)/#REF!&gt;10%)</formula>
    </cfRule>
    <cfRule type="expression" dxfId="81" priority="9">
      <formula>AND(#REF!-#REF!&lt;-500,(#REF!-#REF!)/#REF!&lt;-10%)</formula>
    </cfRule>
  </conditionalFormatting>
  <conditionalFormatting sqref="J15">
    <cfRule type="expression" dxfId="80" priority="4">
      <formula>AND(#REF!-#REF!&gt;500,#REF!=0)</formula>
    </cfRule>
    <cfRule type="expression" dxfId="79" priority="5">
      <formula>AND(#REF!-#REF!&gt;500,(#REF!-#REF!)/#REF!&gt;10%)</formula>
    </cfRule>
    <cfRule type="expression" dxfId="78" priority="6">
      <formula>AND(#REF!-#REF!&lt;-500,(#REF!-#REF!)/#REF!&lt;-10%)</formula>
    </cfRule>
  </conditionalFormatting>
  <conditionalFormatting sqref="L15">
    <cfRule type="expression" dxfId="77" priority="1">
      <formula>AND(#REF!-#REF!&gt;500,#REF!=0)</formula>
    </cfRule>
    <cfRule type="expression" dxfId="76" priority="2">
      <formula>AND(#REF!-#REF!&gt;500,(#REF!-#REF!)/#REF!&gt;10%)</formula>
    </cfRule>
    <cfRule type="expression" dxfId="75" priority="3">
      <formula>AND(#REF!-#REF!&lt;-500,(#REF!-#REF!)/#REF!&lt;-10%)</formula>
    </cfRule>
  </conditionalFormatting>
  <dataValidations count="1">
    <dataValidation type="list" allowBlank="1" showInputMessage="1" showErrorMessage="1" sqref="B9" xr:uid="{711011A8-3476-43EF-BDC6-9B910946D263}">
      <formula1>$B$10:$E$10</formula1>
    </dataValidation>
  </dataValidations>
  <pageMargins left="0.7" right="0.7" top="0.75" bottom="0.75" header="0.3" footer="0.3"/>
  <pageSetup paperSize="9" orientation="portrait" r:id="rId1"/>
  <ignoredErrors>
    <ignoredError sqref="F40:F41 B40:C40 A41:C43 A40 F42:F45"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1BB69-E5BE-4FA2-A8D2-1BB6189A3C9F}">
  <sheetPr codeName="Blad4"/>
  <dimension ref="A5:M95"/>
  <sheetViews>
    <sheetView showGridLines="0" topLeftCell="A23" zoomScaleNormal="100" workbookViewId="0">
      <selection activeCell="A51" sqref="A51:D51"/>
    </sheetView>
  </sheetViews>
  <sheetFormatPr defaultColWidth="9.109375" defaultRowHeight="13.2" x14ac:dyDescent="0.25"/>
  <cols>
    <col min="1" max="1" width="100.6640625" style="7" customWidth="1"/>
    <col min="2" max="13" width="13.33203125" style="7" customWidth="1"/>
    <col min="14" max="16384" width="9.109375" style="7"/>
  </cols>
  <sheetData>
    <row r="5" spans="1:13" ht="15.6" x14ac:dyDescent="0.3">
      <c r="A5" s="87" t="s">
        <v>93</v>
      </c>
      <c r="B5" s="87"/>
      <c r="C5" s="87"/>
      <c r="D5" s="87"/>
      <c r="E5" s="87"/>
      <c r="F5" s="87"/>
      <c r="G5" s="87"/>
      <c r="H5" s="87"/>
      <c r="I5" s="87"/>
      <c r="J5" s="87"/>
      <c r="K5" s="87"/>
      <c r="L5" s="87"/>
      <c r="M5" s="87"/>
    </row>
    <row r="6" spans="1:13" ht="25.5" customHeight="1" x14ac:dyDescent="0.25">
      <c r="A6" s="80" t="s">
        <v>61</v>
      </c>
      <c r="B6" s="80"/>
      <c r="C6" s="80"/>
      <c r="D6" s="80"/>
      <c r="E6" s="80"/>
      <c r="F6" s="80"/>
      <c r="G6" s="80"/>
      <c r="H6" s="80"/>
      <c r="I6" s="80"/>
      <c r="J6" s="80"/>
      <c r="K6" s="80"/>
      <c r="L6" s="80"/>
      <c r="M6" s="80"/>
    </row>
    <row r="8" spans="1:13" ht="15.6" x14ac:dyDescent="0.25">
      <c r="A8" s="10"/>
      <c r="B8" s="10"/>
      <c r="C8" s="10"/>
      <c r="D8" s="10"/>
      <c r="E8" s="10"/>
      <c r="F8" s="10"/>
      <c r="G8" s="10"/>
    </row>
    <row r="9" spans="1:13" ht="15.75" customHeight="1" x14ac:dyDescent="0.25">
      <c r="A9" s="28" t="s">
        <v>35</v>
      </c>
      <c r="B9" s="66">
        <f>'Activiteitenbegroting 1e jaar'!B9</f>
        <v>1</v>
      </c>
      <c r="C9" s="85" t="str">
        <f>IF(B9=1,"Vul alleen de Activiteitenbegroting 1e jaar in!",IF(B9=2,"Vul de Activiteitenbegroting van het 1e en 2e jaar in!",IF(B9=3,"Vul de Activiteitenbegroting van het 1e, 2e en 3e jaar in!",IF(B9=4,"Vul de Activiteitenbegroting van het 1e, 2e, 3e en 4e jaar in!",""))))</f>
        <v>Vul alleen de Activiteitenbegroting 1e jaar in!</v>
      </c>
      <c r="D9" s="85"/>
      <c r="E9" s="85"/>
      <c r="F9" s="85"/>
      <c r="G9" s="85"/>
      <c r="H9" s="85"/>
      <c r="I9" s="85"/>
    </row>
    <row r="10" spans="1:13" ht="15.6" x14ac:dyDescent="0.25">
      <c r="B10" s="10"/>
      <c r="C10" s="10"/>
      <c r="D10" s="10"/>
      <c r="E10" s="10"/>
    </row>
    <row r="11" spans="1:13" ht="15.6" x14ac:dyDescent="0.25">
      <c r="A11" s="28" t="s">
        <v>79</v>
      </c>
      <c r="B11" s="41" t="str">
        <f>IF(B9&gt;1,'Activiteitenbegroting 1e jaar'!B11+1,"")</f>
        <v/>
      </c>
      <c r="C11" s="10"/>
      <c r="D11" s="10"/>
      <c r="E11" s="10"/>
      <c r="F11" s="41"/>
      <c r="G11" s="41"/>
      <c r="H11" s="38"/>
    </row>
    <row r="12" spans="1:13" x14ac:dyDescent="0.25">
      <c r="A12" s="5"/>
      <c r="B12" s="56"/>
      <c r="C12" s="5"/>
      <c r="D12" s="5"/>
      <c r="E12" s="5"/>
    </row>
    <row r="13" spans="1:13" ht="78" x14ac:dyDescent="0.25">
      <c r="A13" s="40" t="s">
        <v>89</v>
      </c>
      <c r="B13" s="57" t="s">
        <v>40</v>
      </c>
      <c r="C13" s="48" t="s">
        <v>50</v>
      </c>
      <c r="D13" s="57" t="s">
        <v>40</v>
      </c>
      <c r="E13" s="48" t="s">
        <v>51</v>
      </c>
      <c r="F13" s="57" t="s">
        <v>40</v>
      </c>
      <c r="G13" s="48" t="s">
        <v>52</v>
      </c>
      <c r="H13" s="57" t="s">
        <v>40</v>
      </c>
      <c r="I13" s="48" t="s">
        <v>76</v>
      </c>
      <c r="J13" s="57" t="s">
        <v>40</v>
      </c>
      <c r="K13" s="48" t="s">
        <v>77</v>
      </c>
      <c r="L13" s="57" t="s">
        <v>40</v>
      </c>
      <c r="M13" s="48" t="s">
        <v>86</v>
      </c>
    </row>
    <row r="14" spans="1:13" ht="17.399999999999999" x14ac:dyDescent="0.25">
      <c r="A14" s="31" t="s">
        <v>41</v>
      </c>
      <c r="B14" s="58"/>
      <c r="C14" s="59"/>
      <c r="D14" s="58"/>
      <c r="E14" s="59"/>
      <c r="F14" s="58"/>
      <c r="G14" s="59"/>
      <c r="H14" s="58"/>
      <c r="I14" s="59"/>
      <c r="J14" s="58"/>
      <c r="K14" s="59"/>
      <c r="L14" s="58"/>
      <c r="M14" s="59"/>
    </row>
    <row r="15" spans="1:13" x14ac:dyDescent="0.25">
      <c r="A15" s="32" t="s">
        <v>60</v>
      </c>
      <c r="B15" s="60"/>
      <c r="C15" s="65" t="s">
        <v>53</v>
      </c>
      <c r="D15" s="60"/>
      <c r="E15" s="65" t="s">
        <v>53</v>
      </c>
      <c r="F15" s="60"/>
      <c r="G15" s="65" t="s">
        <v>53</v>
      </c>
      <c r="H15" s="60"/>
      <c r="I15" s="65" t="s">
        <v>53</v>
      </c>
      <c r="J15" s="60"/>
      <c r="K15" s="65" t="s">
        <v>53</v>
      </c>
      <c r="L15" s="60"/>
      <c r="M15" s="65" t="s">
        <v>53</v>
      </c>
    </row>
    <row r="16" spans="1:13" x14ac:dyDescent="0.25">
      <c r="A16" s="61" t="s">
        <v>72</v>
      </c>
      <c r="B16" s="46"/>
      <c r="C16" s="62">
        <v>0</v>
      </c>
      <c r="D16" s="46"/>
      <c r="E16" s="62">
        <v>0</v>
      </c>
      <c r="F16" s="46"/>
      <c r="G16" s="62">
        <v>0</v>
      </c>
      <c r="H16" s="46"/>
      <c r="I16" s="62">
        <v>0</v>
      </c>
      <c r="J16" s="46"/>
      <c r="K16" s="62">
        <v>0</v>
      </c>
      <c r="L16" s="46"/>
      <c r="M16" s="62">
        <v>0</v>
      </c>
    </row>
    <row r="17" spans="1:13" x14ac:dyDescent="0.25">
      <c r="A17" s="32" t="s">
        <v>73</v>
      </c>
      <c r="B17" s="47" t="str">
        <f>IFERROR(C17/C$16,"")</f>
        <v/>
      </c>
      <c r="C17" s="62">
        <v>0</v>
      </c>
      <c r="D17" s="47" t="str">
        <f>IFERROR(E17/E$16,"")</f>
        <v/>
      </c>
      <c r="E17" s="62">
        <v>0</v>
      </c>
      <c r="F17" s="47" t="str">
        <f>IFERROR(G17/G$16,"")</f>
        <v/>
      </c>
      <c r="G17" s="62">
        <v>0</v>
      </c>
      <c r="H17" s="47" t="str">
        <f>IFERROR(I17/I$16,"")</f>
        <v/>
      </c>
      <c r="I17" s="62">
        <v>0</v>
      </c>
      <c r="J17" s="47" t="str">
        <f>IFERROR(K17/K$16,"")</f>
        <v/>
      </c>
      <c r="K17" s="62">
        <v>0</v>
      </c>
      <c r="L17" s="47" t="str">
        <f>IFERROR(M17/M$16,"")</f>
        <v/>
      </c>
      <c r="M17" s="62">
        <v>0</v>
      </c>
    </row>
    <row r="18" spans="1:13" x14ac:dyDescent="0.25">
      <c r="A18" s="32" t="s">
        <v>73</v>
      </c>
      <c r="B18" s="47" t="str">
        <f t="shared" ref="B18:D19" si="0">IFERROR(C18/C$16,"")</f>
        <v/>
      </c>
      <c r="C18" s="62">
        <v>0</v>
      </c>
      <c r="D18" s="47" t="str">
        <f t="shared" si="0"/>
        <v/>
      </c>
      <c r="E18" s="62">
        <v>0</v>
      </c>
      <c r="F18" s="47" t="str">
        <f t="shared" ref="F18:F19" si="1">IFERROR(G18/G$16,"")</f>
        <v/>
      </c>
      <c r="G18" s="62">
        <v>0</v>
      </c>
      <c r="H18" s="47" t="str">
        <f t="shared" ref="H18:H19" si="2">IFERROR(I18/I$16,"")</f>
        <v/>
      </c>
      <c r="I18" s="62">
        <v>0</v>
      </c>
      <c r="J18" s="47" t="str">
        <f t="shared" ref="J18:J19" si="3">IFERROR(K18/K$16,"")</f>
        <v/>
      </c>
      <c r="K18" s="62">
        <v>0</v>
      </c>
      <c r="L18" s="47" t="str">
        <f t="shared" ref="L18:L19" si="4">IFERROR(M18/M$16,"")</f>
        <v/>
      </c>
      <c r="M18" s="62">
        <v>0</v>
      </c>
    </row>
    <row r="19" spans="1:13" x14ac:dyDescent="0.25">
      <c r="A19" s="32" t="s">
        <v>73</v>
      </c>
      <c r="B19" s="47" t="str">
        <f t="shared" si="0"/>
        <v/>
      </c>
      <c r="C19" s="62">
        <v>0</v>
      </c>
      <c r="D19" s="47" t="str">
        <f t="shared" si="0"/>
        <v/>
      </c>
      <c r="E19" s="62">
        <v>0</v>
      </c>
      <c r="F19" s="47" t="str">
        <f t="shared" si="1"/>
        <v/>
      </c>
      <c r="G19" s="62">
        <v>0</v>
      </c>
      <c r="H19" s="47" t="str">
        <f t="shared" si="2"/>
        <v/>
      </c>
      <c r="I19" s="62">
        <v>0</v>
      </c>
      <c r="J19" s="47" t="str">
        <f t="shared" si="3"/>
        <v/>
      </c>
      <c r="K19" s="62">
        <v>0</v>
      </c>
      <c r="L19" s="47" t="str">
        <f t="shared" si="4"/>
        <v/>
      </c>
      <c r="M19" s="62">
        <v>0</v>
      </c>
    </row>
    <row r="20" spans="1:13" x14ac:dyDescent="0.25">
      <c r="A20" s="33" t="s">
        <v>47</v>
      </c>
      <c r="B20" s="46"/>
      <c r="C20" s="49">
        <f>SUM(C16:C19)</f>
        <v>0</v>
      </c>
      <c r="D20" s="46"/>
      <c r="E20" s="49">
        <f>SUM(E16:E19)</f>
        <v>0</v>
      </c>
      <c r="F20" s="46"/>
      <c r="G20" s="49">
        <f>SUM(G16:G19)</f>
        <v>0</v>
      </c>
      <c r="H20" s="46"/>
      <c r="I20" s="49">
        <f>SUM(I16:I19)</f>
        <v>0</v>
      </c>
      <c r="J20" s="46"/>
      <c r="K20" s="49">
        <f>SUM(K16:K19)</f>
        <v>0</v>
      </c>
      <c r="L20" s="46"/>
      <c r="M20" s="49">
        <f>SUM(M16:M19)</f>
        <v>0</v>
      </c>
    </row>
    <row r="21" spans="1:13" x14ac:dyDescent="0.25">
      <c r="A21" s="6"/>
      <c r="B21" s="46"/>
      <c r="C21" s="50"/>
      <c r="D21" s="46"/>
      <c r="E21" s="50"/>
      <c r="F21" s="46"/>
      <c r="G21" s="50"/>
      <c r="H21" s="46"/>
      <c r="I21" s="50"/>
      <c r="J21" s="46"/>
      <c r="K21" s="50"/>
      <c r="L21" s="46"/>
      <c r="M21" s="50"/>
    </row>
    <row r="22" spans="1:13" x14ac:dyDescent="0.25">
      <c r="A22" s="61" t="s">
        <v>43</v>
      </c>
      <c r="B22" s="47" t="str">
        <f>IFERROR(C22/C$20,"")</f>
        <v/>
      </c>
      <c r="C22" s="62">
        <v>0</v>
      </c>
      <c r="D22" s="47" t="str">
        <f>IFERROR(E22/E$20,"")</f>
        <v/>
      </c>
      <c r="E22" s="62">
        <v>0</v>
      </c>
      <c r="F22" s="47" t="str">
        <f>IFERROR(G22/G$20,"")</f>
        <v/>
      </c>
      <c r="G22" s="62">
        <v>0</v>
      </c>
      <c r="H22" s="47" t="str">
        <f>IFERROR(I22/I$20,"")</f>
        <v/>
      </c>
      <c r="I22" s="62">
        <v>0</v>
      </c>
      <c r="J22" s="47" t="str">
        <f>IFERROR(K22/K$20,"")</f>
        <v/>
      </c>
      <c r="K22" s="62">
        <v>0</v>
      </c>
      <c r="L22" s="47" t="str">
        <f>IFERROR(M22/M$20,"")</f>
        <v/>
      </c>
      <c r="M22" s="62">
        <v>0</v>
      </c>
    </row>
    <row r="23" spans="1:13" x14ac:dyDescent="0.25">
      <c r="A23" s="61" t="s">
        <v>44</v>
      </c>
      <c r="B23" s="47" t="str">
        <f>IFERROR(C23/C$20,"")</f>
        <v/>
      </c>
      <c r="C23" s="62">
        <v>0</v>
      </c>
      <c r="D23" s="47" t="str">
        <f>IFERROR(E23/E$20,"")</f>
        <v/>
      </c>
      <c r="E23" s="62">
        <v>0</v>
      </c>
      <c r="F23" s="47" t="str">
        <f>IFERROR(G23/G$20,"")</f>
        <v/>
      </c>
      <c r="G23" s="62">
        <v>0</v>
      </c>
      <c r="H23" s="47" t="str">
        <f>IFERROR(I23/I$20,"")</f>
        <v/>
      </c>
      <c r="I23" s="62">
        <v>0</v>
      </c>
      <c r="J23" s="47" t="str">
        <f>IFERROR(K23/K$20,"")</f>
        <v/>
      </c>
      <c r="K23" s="62">
        <v>0</v>
      </c>
      <c r="L23" s="47" t="str">
        <f>IFERROR(M23/M$20,"")</f>
        <v/>
      </c>
      <c r="M23" s="62">
        <v>0</v>
      </c>
    </row>
    <row r="24" spans="1:13" x14ac:dyDescent="0.25">
      <c r="A24" s="33" t="s">
        <v>48</v>
      </c>
      <c r="B24" s="46"/>
      <c r="C24" s="49">
        <f>SUM(C20:C23)</f>
        <v>0</v>
      </c>
      <c r="D24" s="46"/>
      <c r="E24" s="49">
        <f>SUM(E20:E23)</f>
        <v>0</v>
      </c>
      <c r="F24" s="46"/>
      <c r="G24" s="49">
        <f>SUM(G20:G23)</f>
        <v>0</v>
      </c>
      <c r="H24" s="46"/>
      <c r="I24" s="49">
        <f>SUM(I20:I23)</f>
        <v>0</v>
      </c>
      <c r="J24" s="46"/>
      <c r="K24" s="49">
        <f>SUM(K20:K23)</f>
        <v>0</v>
      </c>
      <c r="L24" s="46"/>
      <c r="M24" s="49">
        <f>SUM(M20:M23)</f>
        <v>0</v>
      </c>
    </row>
    <row r="25" spans="1:13" x14ac:dyDescent="0.25">
      <c r="A25" s="33"/>
      <c r="B25" s="46"/>
      <c r="C25" s="50"/>
      <c r="D25" s="46"/>
      <c r="E25" s="50"/>
      <c r="F25" s="46"/>
      <c r="G25" s="50"/>
      <c r="H25" s="46"/>
      <c r="I25" s="50"/>
      <c r="J25" s="46"/>
      <c r="K25" s="50"/>
      <c r="L25" s="46"/>
      <c r="M25" s="50"/>
    </row>
    <row r="26" spans="1:13" ht="39.6" x14ac:dyDescent="0.25">
      <c r="A26" s="33" t="s">
        <v>87</v>
      </c>
      <c r="B26" s="63">
        <v>0</v>
      </c>
      <c r="C26" s="51">
        <f>IFERROR(C24/B$26-C24,0)</f>
        <v>0</v>
      </c>
      <c r="D26" s="63">
        <v>0</v>
      </c>
      <c r="E26" s="51">
        <f>IFERROR(E24/D$26-E24,0)</f>
        <v>0</v>
      </c>
      <c r="F26" s="63">
        <v>0</v>
      </c>
      <c r="G26" s="51">
        <f>IFERROR(G24/F$26-G24,0)</f>
        <v>0</v>
      </c>
      <c r="H26" s="63">
        <v>0</v>
      </c>
      <c r="I26" s="51">
        <f>IFERROR(I24/H$26-I24,0)</f>
        <v>0</v>
      </c>
      <c r="J26" s="63">
        <v>0</v>
      </c>
      <c r="K26" s="51">
        <f>IFERROR(K24/J$26-K24,0)</f>
        <v>0</v>
      </c>
      <c r="L26" s="63">
        <v>0</v>
      </c>
      <c r="M26" s="51">
        <f>IFERROR(M24/L$26-M24,0)</f>
        <v>0</v>
      </c>
    </row>
    <row r="27" spans="1:13" x14ac:dyDescent="0.25">
      <c r="A27" s="6"/>
      <c r="B27" s="46"/>
      <c r="C27" s="50"/>
      <c r="D27" s="46"/>
      <c r="E27" s="50"/>
      <c r="F27" s="46"/>
      <c r="G27" s="50"/>
      <c r="H27" s="46"/>
      <c r="I27" s="50"/>
      <c r="J27" s="46"/>
      <c r="K27" s="50"/>
      <c r="L27" s="46"/>
      <c r="M27" s="50"/>
    </row>
    <row r="28" spans="1:13" ht="15.6" x14ac:dyDescent="0.25">
      <c r="A28" s="34" t="s">
        <v>42</v>
      </c>
      <c r="B28" s="46"/>
      <c r="C28" s="50"/>
      <c r="D28" s="46"/>
      <c r="E28" s="50"/>
      <c r="F28" s="46"/>
      <c r="G28" s="50"/>
      <c r="H28" s="46"/>
      <c r="I28" s="50"/>
      <c r="J28" s="46"/>
      <c r="K28" s="50"/>
      <c r="L28" s="46"/>
      <c r="M28" s="50"/>
    </row>
    <row r="29" spans="1:13" x14ac:dyDescent="0.25">
      <c r="A29" s="35" t="s">
        <v>45</v>
      </c>
      <c r="B29" s="47" t="str">
        <f>IFERROR(C29/(C$26+C$24),"")</f>
        <v/>
      </c>
      <c r="C29" s="62">
        <v>0</v>
      </c>
      <c r="D29" s="47" t="str">
        <f>IFERROR(E29/(E$26+E$24),"")</f>
        <v/>
      </c>
      <c r="E29" s="62">
        <v>0</v>
      </c>
      <c r="F29" s="47" t="str">
        <f>IFERROR(G29/(G$26+G$24),"")</f>
        <v/>
      </c>
      <c r="G29" s="62">
        <v>0</v>
      </c>
      <c r="H29" s="47" t="str">
        <f>IFERROR(I29/(I$26+I$24),"")</f>
        <v/>
      </c>
      <c r="I29" s="62">
        <v>0</v>
      </c>
      <c r="J29" s="47" t="str">
        <f>IFERROR(K29/(K$26+K$24),"")</f>
        <v/>
      </c>
      <c r="K29" s="62">
        <v>0</v>
      </c>
      <c r="L29" s="47" t="str">
        <f>IFERROR(M29/(M$26+M$24),"")</f>
        <v/>
      </c>
      <c r="M29" s="62">
        <v>0</v>
      </c>
    </row>
    <row r="30" spans="1:13" ht="26.4" x14ac:dyDescent="0.25">
      <c r="A30" s="36" t="s">
        <v>75</v>
      </c>
      <c r="B30" s="47" t="str">
        <f t="shared" ref="B30:D32" si="5">IFERROR(C30/(C$26+C$24),"")</f>
        <v/>
      </c>
      <c r="C30" s="62">
        <v>0</v>
      </c>
      <c r="D30" s="47" t="str">
        <f t="shared" si="5"/>
        <v/>
      </c>
      <c r="E30" s="62">
        <v>0</v>
      </c>
      <c r="F30" s="47" t="str">
        <f t="shared" ref="F30" si="6">IFERROR(G30/(G$26+G$24),"")</f>
        <v/>
      </c>
      <c r="G30" s="62">
        <v>0</v>
      </c>
      <c r="H30" s="47" t="str">
        <f t="shared" ref="H30" si="7">IFERROR(I30/(I$26+I$24),"")</f>
        <v/>
      </c>
      <c r="I30" s="62">
        <v>0</v>
      </c>
      <c r="J30" s="47" t="str">
        <f t="shared" ref="J30" si="8">IFERROR(K30/(K$26+K$24),"")</f>
        <v/>
      </c>
      <c r="K30" s="62">
        <v>0</v>
      </c>
      <c r="L30" s="47" t="str">
        <f t="shared" ref="L30" si="9">IFERROR(M30/(M$26+M$24),"")</f>
        <v/>
      </c>
      <c r="M30" s="62">
        <v>0</v>
      </c>
    </row>
    <row r="31" spans="1:13" ht="26.4" x14ac:dyDescent="0.25">
      <c r="A31" s="36" t="s">
        <v>75</v>
      </c>
      <c r="B31" s="47" t="str">
        <f t="shared" si="5"/>
        <v/>
      </c>
      <c r="C31" s="62">
        <v>0</v>
      </c>
      <c r="D31" s="47" t="str">
        <f t="shared" si="5"/>
        <v/>
      </c>
      <c r="E31" s="62">
        <v>0</v>
      </c>
      <c r="F31" s="47" t="str">
        <f t="shared" ref="F31" si="10">IFERROR(G31/(G$26+G$24),"")</f>
        <v/>
      </c>
      <c r="G31" s="62">
        <v>0</v>
      </c>
      <c r="H31" s="47" t="str">
        <f t="shared" ref="H31" si="11">IFERROR(I31/(I$26+I$24),"")</f>
        <v/>
      </c>
      <c r="I31" s="62">
        <v>0</v>
      </c>
      <c r="J31" s="47" t="str">
        <f t="shared" ref="J31" si="12">IFERROR(K31/(K$26+K$24),"")</f>
        <v/>
      </c>
      <c r="K31" s="62">
        <v>0</v>
      </c>
      <c r="L31" s="47" t="str">
        <f t="shared" ref="L31" si="13">IFERROR(M31/(M$26+M$24),"")</f>
        <v/>
      </c>
      <c r="M31" s="62">
        <v>0</v>
      </c>
    </row>
    <row r="32" spans="1:13" ht="26.4" x14ac:dyDescent="0.25">
      <c r="A32" s="36" t="s">
        <v>75</v>
      </c>
      <c r="B32" s="47" t="str">
        <f t="shared" si="5"/>
        <v/>
      </c>
      <c r="C32" s="62">
        <v>0</v>
      </c>
      <c r="D32" s="47" t="str">
        <f t="shared" si="5"/>
        <v/>
      </c>
      <c r="E32" s="62">
        <v>0</v>
      </c>
      <c r="F32" s="47" t="str">
        <f t="shared" ref="F32" si="14">IFERROR(G32/(G$26+G$24),"")</f>
        <v/>
      </c>
      <c r="G32" s="62">
        <v>0</v>
      </c>
      <c r="H32" s="47" t="str">
        <f t="shared" ref="H32" si="15">IFERROR(I32/(I$26+I$24),"")</f>
        <v/>
      </c>
      <c r="I32" s="62">
        <v>0</v>
      </c>
      <c r="J32" s="47" t="str">
        <f t="shared" ref="J32" si="16">IFERROR(K32/(K$26+K$24),"")</f>
        <v/>
      </c>
      <c r="K32" s="62">
        <v>0</v>
      </c>
      <c r="L32" s="47" t="str">
        <f t="shared" ref="L32" si="17">IFERROR(M32/(M$26+M$24),"")</f>
        <v/>
      </c>
      <c r="M32" s="62">
        <v>0</v>
      </c>
    </row>
    <row r="33" spans="1:13" x14ac:dyDescent="0.25">
      <c r="A33" s="33" t="s">
        <v>46</v>
      </c>
      <c r="B33" s="54"/>
      <c r="C33" s="49">
        <f>SUM(C29:C32)</f>
        <v>0</v>
      </c>
      <c r="D33" s="54"/>
      <c r="E33" s="49">
        <f>SUM(E29:E32)</f>
        <v>0</v>
      </c>
      <c r="F33" s="54"/>
      <c r="G33" s="49">
        <f>SUM(G29:G32)</f>
        <v>0</v>
      </c>
      <c r="H33" s="54"/>
      <c r="I33" s="49">
        <f>SUM(I29:I32)</f>
        <v>0</v>
      </c>
      <c r="J33" s="54"/>
      <c r="K33" s="49">
        <f>SUM(K29:K32)</f>
        <v>0</v>
      </c>
      <c r="L33" s="54"/>
      <c r="M33" s="49">
        <f>SUM(M29:M32)</f>
        <v>0</v>
      </c>
    </row>
    <row r="34" spans="1:13" x14ac:dyDescent="0.25">
      <c r="B34" s="46"/>
      <c r="C34" s="50"/>
      <c r="D34" s="46"/>
      <c r="E34" s="50"/>
      <c r="F34" s="46"/>
      <c r="G34" s="50"/>
      <c r="H34" s="46"/>
      <c r="I34" s="50"/>
      <c r="J34" s="46"/>
      <c r="K34" s="50"/>
      <c r="L34" s="46"/>
      <c r="M34" s="50"/>
    </row>
    <row r="35" spans="1:13" s="5" customFormat="1" ht="13.8" thickBot="1" x14ac:dyDescent="0.3">
      <c r="A35" s="13" t="s">
        <v>49</v>
      </c>
      <c r="B35" s="53"/>
      <c r="C35" s="52">
        <f>C24+C26+C33</f>
        <v>0</v>
      </c>
      <c r="D35" s="53"/>
      <c r="E35" s="52">
        <f>E24+E26+E33</f>
        <v>0</v>
      </c>
      <c r="F35" s="53"/>
      <c r="G35" s="52">
        <f>G24+G26+G33</f>
        <v>0</v>
      </c>
      <c r="H35" s="53"/>
      <c r="I35" s="52">
        <f>I24+I26+I33</f>
        <v>0</v>
      </c>
      <c r="J35" s="53"/>
      <c r="K35" s="52">
        <f>K24+K26+K33</f>
        <v>0</v>
      </c>
      <c r="L35" s="53"/>
      <c r="M35" s="52">
        <f>M24+M26+M33</f>
        <v>0</v>
      </c>
    </row>
    <row r="36" spans="1:13" ht="13.8" thickTop="1" x14ac:dyDescent="0.25"/>
    <row r="38" spans="1:13" ht="28.8" thickBot="1" x14ac:dyDescent="0.3">
      <c r="A38" s="30" t="s">
        <v>54</v>
      </c>
      <c r="F38" s="43" t="str">
        <f>B11</f>
        <v/>
      </c>
      <c r="G38" s="43" t="str">
        <f>IFERROR(B11-1,"")</f>
        <v/>
      </c>
    </row>
    <row r="39" spans="1:13" ht="15.75" customHeight="1" thickBot="1" x14ac:dyDescent="0.3">
      <c r="A39" s="12" t="s">
        <v>36</v>
      </c>
      <c r="B39" s="12"/>
      <c r="C39" s="12"/>
      <c r="D39" s="29" t="s">
        <v>37</v>
      </c>
      <c r="E39" s="29" t="s">
        <v>38</v>
      </c>
      <c r="F39" s="29" t="s">
        <v>55</v>
      </c>
      <c r="G39" s="29" t="s">
        <v>55</v>
      </c>
      <c r="H39" s="100" t="s">
        <v>85</v>
      </c>
      <c r="I39" s="101"/>
      <c r="J39" s="101"/>
      <c r="K39" s="101"/>
      <c r="L39" s="101"/>
      <c r="M39" s="102"/>
    </row>
    <row r="40" spans="1:13" ht="15" customHeight="1" x14ac:dyDescent="0.25">
      <c r="A40" s="86" t="str">
        <f>C13</f>
        <v>Functie 1; geef kort functie-benaming aan</v>
      </c>
      <c r="B40" s="86"/>
      <c r="C40" s="86"/>
      <c r="D40" s="64">
        <v>0</v>
      </c>
      <c r="E40" s="37">
        <f>C35</f>
        <v>0</v>
      </c>
      <c r="F40" s="18">
        <f>D40*E40</f>
        <v>0</v>
      </c>
      <c r="G40" s="18" t="str">
        <f>IF($B$9&gt;1,'Activiteitenbegroting 1e jaar'!F40,"")</f>
        <v/>
      </c>
      <c r="H40" s="103"/>
      <c r="I40" s="104"/>
      <c r="J40" s="104"/>
      <c r="K40" s="104"/>
      <c r="L40" s="104"/>
      <c r="M40" s="105"/>
    </row>
    <row r="41" spans="1:13" ht="15" customHeight="1" x14ac:dyDescent="0.25">
      <c r="A41" s="86" t="str">
        <f>E13</f>
        <v>Functie 2; geef kort functie-benaming aan</v>
      </c>
      <c r="B41" s="86"/>
      <c r="C41" s="86"/>
      <c r="D41" s="64">
        <v>0</v>
      </c>
      <c r="E41" s="37">
        <f>E35</f>
        <v>0</v>
      </c>
      <c r="F41" s="18">
        <f t="shared" ref="F41:F44" si="18">D41*E41</f>
        <v>0</v>
      </c>
      <c r="G41" s="18" t="str">
        <f>IF($B$9&gt;1,'Activiteitenbegroting 1e jaar'!F41,"")</f>
        <v/>
      </c>
      <c r="H41" s="106"/>
      <c r="I41" s="107"/>
      <c r="J41" s="107"/>
      <c r="K41" s="107"/>
      <c r="L41" s="107"/>
      <c r="M41" s="108"/>
    </row>
    <row r="42" spans="1:13" ht="15" customHeight="1" x14ac:dyDescent="0.25">
      <c r="A42" s="86" t="str">
        <f>G13</f>
        <v>Functie 3; geef kort functie-benaming aan</v>
      </c>
      <c r="B42" s="86"/>
      <c r="C42" s="86"/>
      <c r="D42" s="64">
        <v>0</v>
      </c>
      <c r="E42" s="37">
        <f>G35</f>
        <v>0</v>
      </c>
      <c r="F42" s="18">
        <f t="shared" si="18"/>
        <v>0</v>
      </c>
      <c r="G42" s="18" t="str">
        <f>IF($B$9&gt;1,'Activiteitenbegroting 1e jaar'!F42,"")</f>
        <v/>
      </c>
      <c r="H42" s="106"/>
      <c r="I42" s="107"/>
      <c r="J42" s="107"/>
      <c r="K42" s="107"/>
      <c r="L42" s="107"/>
      <c r="M42" s="108"/>
    </row>
    <row r="43" spans="1:13" ht="15" customHeight="1" x14ac:dyDescent="0.25">
      <c r="A43" s="86" t="str">
        <f>I13</f>
        <v>Functie 4; geef kort functie-benaming aan</v>
      </c>
      <c r="B43" s="86"/>
      <c r="C43" s="86"/>
      <c r="D43" s="64">
        <v>0</v>
      </c>
      <c r="E43" s="37">
        <f>I35</f>
        <v>0</v>
      </c>
      <c r="F43" s="18">
        <f t="shared" si="18"/>
        <v>0</v>
      </c>
      <c r="G43" s="18" t="str">
        <f>IF($B$9&gt;1,'Activiteitenbegroting 1e jaar'!F43,"")</f>
        <v/>
      </c>
      <c r="H43" s="106"/>
      <c r="I43" s="107"/>
      <c r="J43" s="107"/>
      <c r="K43" s="107"/>
      <c r="L43" s="107"/>
      <c r="M43" s="108"/>
    </row>
    <row r="44" spans="1:13" ht="15" customHeight="1" x14ac:dyDescent="0.25">
      <c r="A44" s="86" t="str">
        <f>K13</f>
        <v>Functie 5; geef kort functie-benaming aan</v>
      </c>
      <c r="B44" s="86"/>
      <c r="C44" s="86"/>
      <c r="D44" s="64">
        <v>0</v>
      </c>
      <c r="E44" s="37">
        <f>K35</f>
        <v>0</v>
      </c>
      <c r="F44" s="18">
        <f t="shared" si="18"/>
        <v>0</v>
      </c>
      <c r="G44" s="18" t="str">
        <f>IF($B$9&gt;1,'Activiteitenbegroting 1e jaar'!F44,"")</f>
        <v/>
      </c>
      <c r="H44" s="106"/>
      <c r="I44" s="107"/>
      <c r="J44" s="107"/>
      <c r="K44" s="107"/>
      <c r="L44" s="107"/>
      <c r="M44" s="108"/>
    </row>
    <row r="45" spans="1:13" ht="15" customHeight="1" x14ac:dyDescent="0.25">
      <c r="A45" s="86" t="str">
        <f>M13</f>
        <v>Functie 6; geef kort functie-benaming aan</v>
      </c>
      <c r="B45" s="86"/>
      <c r="C45" s="86"/>
      <c r="D45" s="64">
        <v>0</v>
      </c>
      <c r="E45" s="37">
        <f>M35</f>
        <v>0</v>
      </c>
      <c r="F45" s="18">
        <f>D45*E45</f>
        <v>0</v>
      </c>
      <c r="G45" s="18" t="str">
        <f>IF($B$9&gt;1,'Activiteitenbegroting 1e jaar'!F45,"")</f>
        <v/>
      </c>
      <c r="H45" s="106"/>
      <c r="I45" s="107"/>
      <c r="J45" s="107"/>
      <c r="K45" s="107"/>
      <c r="L45" s="107"/>
      <c r="M45" s="108"/>
    </row>
    <row r="46" spans="1:13" ht="15.75" customHeight="1" thickBot="1" x14ac:dyDescent="0.3">
      <c r="A46" s="13" t="s">
        <v>39</v>
      </c>
      <c r="B46" s="13"/>
      <c r="C46" s="13"/>
      <c r="D46" s="55">
        <f>SUM(D40:D45)</f>
        <v>0</v>
      </c>
      <c r="E46" s="13"/>
      <c r="F46" s="14">
        <f>SUM(F40:F45)</f>
        <v>0</v>
      </c>
      <c r="G46" s="14">
        <f>SUM(G40:G45)</f>
        <v>0</v>
      </c>
      <c r="H46" s="109"/>
      <c r="I46" s="110"/>
      <c r="J46" s="110"/>
      <c r="K46" s="110"/>
      <c r="L46" s="110"/>
      <c r="M46" s="111"/>
    </row>
    <row r="47" spans="1:13" ht="14.4" thickTop="1" thickBot="1" x14ac:dyDescent="0.3">
      <c r="A47" s="5"/>
      <c r="B47" s="5"/>
      <c r="C47" s="5"/>
      <c r="D47" s="5"/>
      <c r="E47" s="5"/>
      <c r="F47" s="15"/>
      <c r="G47" s="15"/>
    </row>
    <row r="48" spans="1:13" ht="13.8" thickBot="1" x14ac:dyDescent="0.3">
      <c r="A48" s="12" t="s">
        <v>109</v>
      </c>
      <c r="B48" s="12"/>
      <c r="C48" s="12"/>
      <c r="D48" s="12"/>
      <c r="E48" s="12"/>
      <c r="F48" s="29" t="s">
        <v>55</v>
      </c>
      <c r="G48" s="29" t="s">
        <v>55</v>
      </c>
      <c r="H48" s="88" t="s">
        <v>85</v>
      </c>
      <c r="I48" s="89"/>
      <c r="J48" s="89"/>
      <c r="K48" s="89"/>
      <c r="L48" s="89"/>
      <c r="M48" s="89"/>
    </row>
    <row r="49" spans="1:13" ht="12.75" customHeight="1" x14ac:dyDescent="0.25">
      <c r="A49" s="84" t="str">
        <f>IF(G49="","Omschrijf hier kort de aard van de activiteitkosten",'Activiteitenbegroting 1e jaar'!A49)</f>
        <v>Omschrijf hier kort de aard van de activiteitkosten</v>
      </c>
      <c r="B49" s="84"/>
      <c r="C49" s="84"/>
      <c r="D49" s="84"/>
      <c r="F49" s="1">
        <v>0</v>
      </c>
      <c r="G49" s="18" t="str">
        <f>IF($B$9&gt;1,'Activiteitenbegroting 1e jaar'!F49,"")</f>
        <v/>
      </c>
      <c r="H49" s="91"/>
      <c r="I49" s="92"/>
      <c r="J49" s="92"/>
      <c r="K49" s="92"/>
      <c r="L49" s="92"/>
      <c r="M49" s="93"/>
    </row>
    <row r="50" spans="1:13" ht="15" customHeight="1" x14ac:dyDescent="0.25">
      <c r="A50" s="84" t="str">
        <f>IF(G50="","Omschrijf hier kort de aard van de activiteitkosten",'Activiteitenbegroting 1e jaar'!A50)</f>
        <v>Omschrijf hier kort de aard van de activiteitkosten</v>
      </c>
      <c r="B50" s="84"/>
      <c r="C50" s="84"/>
      <c r="D50" s="84"/>
      <c r="F50" s="1">
        <v>0</v>
      </c>
      <c r="G50" s="18" t="str">
        <f>IF($B$9&gt;1,'Activiteitenbegroting 1e jaar'!F50,"")</f>
        <v/>
      </c>
      <c r="H50" s="94"/>
      <c r="I50" s="95"/>
      <c r="J50" s="95"/>
      <c r="K50" s="95"/>
      <c r="L50" s="95"/>
      <c r="M50" s="96"/>
    </row>
    <row r="51" spans="1:13" ht="15" customHeight="1" x14ac:dyDescent="0.25">
      <c r="A51" s="84" t="str">
        <f>IF(G51="","Omschrijf hier kort de aard van de activiteitkosten",'Activiteitenbegroting 1e jaar'!A51)</f>
        <v>Omschrijf hier kort de aard van de activiteitkosten</v>
      </c>
      <c r="B51" s="84"/>
      <c r="C51" s="84"/>
      <c r="D51" s="84"/>
      <c r="F51" s="1">
        <v>0</v>
      </c>
      <c r="G51" s="18" t="str">
        <f>IF($B$9&gt;1,'Activiteitenbegroting 1e jaar'!F51,"")</f>
        <v/>
      </c>
      <c r="H51" s="94"/>
      <c r="I51" s="95"/>
      <c r="J51" s="95"/>
      <c r="K51" s="95"/>
      <c r="L51" s="95"/>
      <c r="M51" s="96"/>
    </row>
    <row r="52" spans="1:13" ht="15" customHeight="1" x14ac:dyDescent="0.25">
      <c r="A52" s="84" t="str">
        <f>IF(G52="","Omschrijf hier kort de aard van de activiteitkosten",'Activiteitenbegroting 1e jaar'!A52)</f>
        <v>Omschrijf hier kort de aard van de activiteitkosten</v>
      </c>
      <c r="B52" s="84"/>
      <c r="C52" s="84"/>
      <c r="D52" s="84"/>
      <c r="F52" s="1">
        <v>0</v>
      </c>
      <c r="G52" s="18" t="str">
        <f>IF($B$9&gt;1,'Activiteitenbegroting 1e jaar'!F52,"")</f>
        <v/>
      </c>
      <c r="H52" s="94"/>
      <c r="I52" s="95"/>
      <c r="J52" s="95"/>
      <c r="K52" s="95"/>
      <c r="L52" s="95"/>
      <c r="M52" s="96"/>
    </row>
    <row r="53" spans="1:13" ht="15" customHeight="1" x14ac:dyDescent="0.25">
      <c r="A53" s="84" t="str">
        <f>IF(G53="","Omschrijf hier kort de aard van de activiteitkosten",'Activiteitenbegroting 1e jaar'!A53)</f>
        <v>Omschrijf hier kort de aard van de activiteitkosten</v>
      </c>
      <c r="B53" s="84"/>
      <c r="C53" s="84"/>
      <c r="D53" s="84"/>
      <c r="F53" s="1">
        <v>0</v>
      </c>
      <c r="G53" s="18" t="str">
        <f>IF($B$9&gt;1,'Activiteitenbegroting 1e jaar'!F59,"")</f>
        <v/>
      </c>
      <c r="H53" s="94"/>
      <c r="I53" s="95"/>
      <c r="J53" s="95"/>
      <c r="K53" s="95"/>
      <c r="L53" s="95"/>
      <c r="M53" s="96"/>
    </row>
    <row r="54" spans="1:13" ht="15" customHeight="1" x14ac:dyDescent="0.25">
      <c r="A54" s="84" t="str">
        <f>IF(G54="","Omschrijf hier kort de aard van de activiteitkosten",'Activiteitenbegroting 1e jaar'!A54)</f>
        <v>Omschrijf hier kort de aard van de activiteitkosten</v>
      </c>
      <c r="B54" s="84"/>
      <c r="C54" s="84"/>
      <c r="D54" s="84"/>
      <c r="F54" s="1">
        <v>0</v>
      </c>
      <c r="G54" s="18" t="str">
        <f>IF($B$9&gt;1,'Activiteitenbegroting 1e jaar'!F60,"")</f>
        <v/>
      </c>
      <c r="H54" s="94"/>
      <c r="I54" s="95"/>
      <c r="J54" s="95"/>
      <c r="K54" s="95"/>
      <c r="L54" s="95"/>
      <c r="M54" s="96"/>
    </row>
    <row r="55" spans="1:13" ht="15" customHeight="1" x14ac:dyDescent="0.25">
      <c r="A55" s="84" t="str">
        <f>IF(G55="","Omschrijf hier kort de aard van de activiteitkosten",'Activiteitenbegroting 1e jaar'!A55)</f>
        <v>Omschrijf hier kort de aard van de activiteitkosten</v>
      </c>
      <c r="B55" s="84"/>
      <c r="C55" s="84"/>
      <c r="D55" s="84"/>
      <c r="F55" s="1">
        <v>0</v>
      </c>
      <c r="G55" s="18" t="str">
        <f>IF($B$9&gt;1,'Activiteitenbegroting 1e jaar'!F61,"")</f>
        <v/>
      </c>
      <c r="H55" s="94"/>
      <c r="I55" s="95"/>
      <c r="J55" s="95"/>
      <c r="K55" s="95"/>
      <c r="L55" s="95"/>
      <c r="M55" s="96"/>
    </row>
    <row r="56" spans="1:13" ht="15" customHeight="1" x14ac:dyDescent="0.25">
      <c r="A56" s="84" t="str">
        <f>IF(G56="","Omschrijf hier kort de aard van de activiteitkosten",'Activiteitenbegroting 1e jaar'!A56)</f>
        <v>Omschrijf hier kort de aard van de activiteitkosten</v>
      </c>
      <c r="B56" s="84"/>
      <c r="C56" s="84"/>
      <c r="D56" s="84"/>
      <c r="F56" s="1">
        <v>0</v>
      </c>
      <c r="G56" s="18" t="str">
        <f>IF($B$9&gt;1,'Activiteitenbegroting 1e jaar'!F62,"")</f>
        <v/>
      </c>
      <c r="H56" s="94"/>
      <c r="I56" s="95"/>
      <c r="J56" s="95"/>
      <c r="K56" s="95"/>
      <c r="L56" s="95"/>
      <c r="M56" s="96"/>
    </row>
    <row r="57" spans="1:13" ht="15" customHeight="1" x14ac:dyDescent="0.25">
      <c r="A57" s="84" t="str">
        <f>IF(G57="","Omschrijf hier kort de aard van de activiteitkosten",'Activiteitenbegroting 1e jaar'!A57)</f>
        <v>Omschrijf hier kort de aard van de activiteitkosten</v>
      </c>
      <c r="B57" s="84"/>
      <c r="C57" s="84"/>
      <c r="D57" s="84"/>
      <c r="F57" s="1">
        <v>0</v>
      </c>
      <c r="G57" s="18" t="str">
        <f>IF($B$9&gt;1,'Activiteitenbegroting 1e jaar'!F63,"")</f>
        <v/>
      </c>
      <c r="H57" s="94"/>
      <c r="I57" s="95"/>
      <c r="J57" s="95"/>
      <c r="K57" s="95"/>
      <c r="L57" s="95"/>
      <c r="M57" s="96"/>
    </row>
    <row r="58" spans="1:13" ht="15" customHeight="1" x14ac:dyDescent="0.25">
      <c r="A58" s="84" t="str">
        <f>IF(G58="","Omschrijf hier kort de aard van de activiteitkosten",'Activiteitenbegroting 1e jaar'!A58)</f>
        <v>Omschrijf hier kort de aard van de activiteitkosten</v>
      </c>
      <c r="B58" s="84"/>
      <c r="C58" s="84"/>
      <c r="D58" s="84"/>
      <c r="F58" s="1">
        <v>0</v>
      </c>
      <c r="G58" s="18" t="str">
        <f>IF($B$9&gt;1,'Activiteitenbegroting 1e jaar'!F64,"")</f>
        <v/>
      </c>
      <c r="H58" s="94"/>
      <c r="I58" s="95"/>
      <c r="J58" s="95"/>
      <c r="K58" s="95"/>
      <c r="L58" s="95"/>
      <c r="M58" s="96"/>
    </row>
    <row r="59" spans="1:13" ht="15" customHeight="1" x14ac:dyDescent="0.25">
      <c r="A59" s="84" t="str">
        <f>IF(G59="","Omschrijf hier kort de aard van de activiteitkosten",'Activiteitenbegroting 1e jaar'!A59)</f>
        <v>Omschrijf hier kort de aard van de activiteitkosten</v>
      </c>
      <c r="B59" s="84"/>
      <c r="C59" s="84"/>
      <c r="D59" s="84"/>
      <c r="F59" s="1">
        <v>0</v>
      </c>
      <c r="G59" s="18" t="str">
        <f>IF($B$9&gt;1,'Activiteitenbegroting 1e jaar'!F65,"")</f>
        <v/>
      </c>
      <c r="H59" s="94"/>
      <c r="I59" s="95"/>
      <c r="J59" s="95"/>
      <c r="K59" s="95"/>
      <c r="L59" s="95"/>
      <c r="M59" s="96"/>
    </row>
    <row r="60" spans="1:13" ht="15" customHeight="1" x14ac:dyDescent="0.25">
      <c r="A60" s="84" t="str">
        <f>IF(G60="","Omschrijf hier kort de aard van de activiteitkosten",'Activiteitenbegroting 1e jaar'!A60)</f>
        <v>Omschrijf hier kort de aard van de activiteitkosten</v>
      </c>
      <c r="B60" s="84"/>
      <c r="C60" s="84"/>
      <c r="D60" s="84"/>
      <c r="F60" s="1">
        <v>0</v>
      </c>
      <c r="G60" s="18" t="str">
        <f>IF($B$9&gt;1,'Activiteitenbegroting 1e jaar'!F66,"")</f>
        <v/>
      </c>
      <c r="H60" s="94"/>
      <c r="I60" s="95"/>
      <c r="J60" s="95"/>
      <c r="K60" s="95"/>
      <c r="L60" s="95"/>
      <c r="M60" s="96"/>
    </row>
    <row r="61" spans="1:13" ht="15" customHeight="1" x14ac:dyDescent="0.25">
      <c r="A61" s="84" t="str">
        <f>IF(G61="","Omschrijf hier kort de aard van de activiteitkosten",'Activiteitenbegroting 1e jaar'!A61)</f>
        <v>Omschrijf hier kort de aard van de activiteitkosten</v>
      </c>
      <c r="B61" s="84"/>
      <c r="C61" s="84"/>
      <c r="D61" s="84"/>
      <c r="F61" s="1">
        <v>0</v>
      </c>
      <c r="G61" s="18" t="str">
        <f>IF($B$9&gt;1,'Activiteitenbegroting 1e jaar'!F61,"")</f>
        <v/>
      </c>
      <c r="H61" s="94"/>
      <c r="I61" s="95"/>
      <c r="J61" s="95"/>
      <c r="K61" s="95"/>
      <c r="L61" s="95"/>
      <c r="M61" s="96"/>
    </row>
    <row r="62" spans="1:13" ht="15" customHeight="1" x14ac:dyDescent="0.25">
      <c r="A62" s="84" t="str">
        <f>IF(G62="","Omschrijf hier kort de aard van de activiteitkosten",'Activiteitenbegroting 1e jaar'!A62)</f>
        <v>Omschrijf hier kort de aard van de activiteitkosten</v>
      </c>
      <c r="B62" s="84"/>
      <c r="C62" s="84"/>
      <c r="D62" s="84"/>
      <c r="F62" s="1">
        <v>0</v>
      </c>
      <c r="G62" s="18" t="str">
        <f>IF($B$9&gt;1,'Activiteitenbegroting 1e jaar'!F62,"")</f>
        <v/>
      </c>
      <c r="H62" s="94"/>
      <c r="I62" s="95"/>
      <c r="J62" s="95"/>
      <c r="K62" s="95"/>
      <c r="L62" s="95"/>
      <c r="M62" s="96"/>
    </row>
    <row r="63" spans="1:13" ht="15" customHeight="1" x14ac:dyDescent="0.25">
      <c r="A63" s="84" t="str">
        <f>IF(G63="","Omschrijf hier kort de aard van de activiteitkosten",'Activiteitenbegroting 1e jaar'!A63)</f>
        <v>Omschrijf hier kort de aard van de activiteitkosten</v>
      </c>
      <c r="B63" s="84"/>
      <c r="C63" s="84"/>
      <c r="D63" s="84"/>
      <c r="F63" s="1">
        <v>0</v>
      </c>
      <c r="G63" s="18" t="str">
        <f>IF($B$9&gt;1,'Activiteitenbegroting 1e jaar'!F63,"")</f>
        <v/>
      </c>
      <c r="H63" s="94"/>
      <c r="I63" s="95"/>
      <c r="J63" s="95"/>
      <c r="K63" s="95"/>
      <c r="L63" s="95"/>
      <c r="M63" s="96"/>
    </row>
    <row r="64" spans="1:13" ht="15" customHeight="1" x14ac:dyDescent="0.25">
      <c r="A64" s="84" t="str">
        <f>IF(G64="","Omschrijf hier kort de aard van de activiteitkosten",'Activiteitenbegroting 1e jaar'!A64)</f>
        <v>Omschrijf hier kort de aard van de activiteitkosten</v>
      </c>
      <c r="B64" s="84"/>
      <c r="C64" s="84"/>
      <c r="D64" s="84"/>
      <c r="F64" s="1">
        <v>0</v>
      </c>
      <c r="G64" s="18" t="str">
        <f>IF($B$9&gt;1,'Activiteitenbegroting 1e jaar'!F64,"")</f>
        <v/>
      </c>
      <c r="H64" s="94"/>
      <c r="I64" s="95"/>
      <c r="J64" s="95"/>
      <c r="K64" s="95"/>
      <c r="L64" s="95"/>
      <c r="M64" s="96"/>
    </row>
    <row r="65" spans="1:13" ht="15" customHeight="1" x14ac:dyDescent="0.25">
      <c r="A65" s="84" t="str">
        <f>IF(G65="","Omschrijf hier kort de aard van de activiteitkosten",'Activiteitenbegroting 1e jaar'!A65)</f>
        <v>Omschrijf hier kort de aard van de activiteitkosten</v>
      </c>
      <c r="B65" s="84"/>
      <c r="C65" s="84"/>
      <c r="D65" s="84"/>
      <c r="F65" s="1">
        <v>0</v>
      </c>
      <c r="G65" s="18" t="str">
        <f>IF($B$9&gt;1,'Activiteitenbegroting 1e jaar'!F65,"")</f>
        <v/>
      </c>
      <c r="H65" s="94"/>
      <c r="I65" s="95"/>
      <c r="J65" s="95"/>
      <c r="K65" s="95"/>
      <c r="L65" s="95"/>
      <c r="M65" s="96"/>
    </row>
    <row r="66" spans="1:13" ht="15" customHeight="1" x14ac:dyDescent="0.25">
      <c r="A66" s="84" t="str">
        <f>IF(G66="","Omschrijf hier kort de aard van de activiteitkosten",'Activiteitenbegroting 1e jaar'!A66)</f>
        <v>Omschrijf hier kort de aard van de activiteitkosten</v>
      </c>
      <c r="B66" s="84"/>
      <c r="C66" s="84"/>
      <c r="D66" s="84"/>
      <c r="F66" s="1">
        <v>0</v>
      </c>
      <c r="G66" s="18" t="str">
        <f>IF($B$9&gt;1,'Activiteitenbegroting 1e jaar'!F66,"")</f>
        <v/>
      </c>
      <c r="H66" s="94"/>
      <c r="I66" s="95"/>
      <c r="J66" s="95"/>
      <c r="K66" s="95"/>
      <c r="L66" s="95"/>
      <c r="M66" s="96"/>
    </row>
    <row r="67" spans="1:13" ht="15" customHeight="1" x14ac:dyDescent="0.25">
      <c r="A67" s="84" t="str">
        <f>IF(G67="","Omschrijf hier kort de aard van de activiteitkosten",'Activiteitenbegroting 1e jaar'!A67)</f>
        <v>Omschrijf hier kort de aard van de activiteitkosten</v>
      </c>
      <c r="B67" s="84"/>
      <c r="C67" s="84"/>
      <c r="D67" s="84"/>
      <c r="F67" s="1">
        <v>0</v>
      </c>
      <c r="G67" s="18" t="str">
        <f>IF($B$9&gt;1,'Activiteitenbegroting 1e jaar'!F67,"")</f>
        <v/>
      </c>
      <c r="H67" s="94"/>
      <c r="I67" s="95"/>
      <c r="J67" s="95"/>
      <c r="K67" s="95"/>
      <c r="L67" s="95"/>
      <c r="M67" s="96"/>
    </row>
    <row r="68" spans="1:13" ht="15" customHeight="1" x14ac:dyDescent="0.25">
      <c r="A68" s="84" t="str">
        <f>IF(G68="","Omschrijf hier kort de aard van de activiteitkosten",'Activiteitenbegroting 1e jaar'!A68)</f>
        <v>Omschrijf hier kort de aard van de activiteitkosten</v>
      </c>
      <c r="B68" s="84"/>
      <c r="C68" s="84"/>
      <c r="D68" s="84"/>
      <c r="F68" s="1">
        <v>0</v>
      </c>
      <c r="G68" s="18" t="str">
        <f>IF($B$9&gt;1,'Activiteitenbegroting 1e jaar'!F68,"")</f>
        <v/>
      </c>
      <c r="H68" s="94"/>
      <c r="I68" s="95"/>
      <c r="J68" s="95"/>
      <c r="K68" s="95"/>
      <c r="L68" s="95"/>
      <c r="M68" s="96"/>
    </row>
    <row r="69" spans="1:13" ht="15.75" customHeight="1" thickBot="1" x14ac:dyDescent="0.3">
      <c r="A69" s="13" t="s">
        <v>0</v>
      </c>
      <c r="B69" s="13"/>
      <c r="C69" s="13"/>
      <c r="D69" s="13"/>
      <c r="E69" s="13"/>
      <c r="F69" s="14">
        <f>SUM(F49:F68)</f>
        <v>0</v>
      </c>
      <c r="G69" s="14">
        <f>SUM(G49:G68)</f>
        <v>0</v>
      </c>
      <c r="H69" s="97"/>
      <c r="I69" s="98"/>
      <c r="J69" s="98"/>
      <c r="K69" s="98"/>
      <c r="L69" s="98"/>
      <c r="M69" s="99"/>
    </row>
    <row r="70" spans="1:13" ht="15.75" customHeight="1" thickTop="1" x14ac:dyDescent="0.25">
      <c r="A70" s="5"/>
      <c r="B70" s="5"/>
      <c r="C70" s="5"/>
      <c r="D70" s="5"/>
      <c r="E70" s="5"/>
      <c r="F70" s="15"/>
      <c r="G70" s="15"/>
    </row>
    <row r="71" spans="1:13" ht="15.75" customHeight="1" thickBot="1" x14ac:dyDescent="0.3">
      <c r="A71" s="13" t="s">
        <v>58</v>
      </c>
      <c r="B71" s="13"/>
      <c r="C71" s="13"/>
      <c r="D71" s="13"/>
      <c r="E71" s="13"/>
      <c r="F71" s="14">
        <f>F69+F46</f>
        <v>0</v>
      </c>
      <c r="G71" s="14">
        <f>G69+G46</f>
        <v>0</v>
      </c>
    </row>
    <row r="72" spans="1:13" ht="15.75" customHeight="1" thickTop="1" thickBot="1" x14ac:dyDescent="0.3">
      <c r="A72" s="5"/>
      <c r="B72" s="5"/>
      <c r="C72" s="5"/>
      <c r="D72" s="5"/>
      <c r="E72" s="5"/>
      <c r="F72" s="15"/>
      <c r="G72" s="15"/>
    </row>
    <row r="73" spans="1:13" ht="15" customHeight="1" thickBot="1" x14ac:dyDescent="0.3">
      <c r="A73" s="12" t="s">
        <v>83</v>
      </c>
      <c r="B73" s="12"/>
      <c r="C73" s="12"/>
      <c r="D73" s="12"/>
      <c r="E73" s="12"/>
      <c r="F73" s="29" t="s">
        <v>56</v>
      </c>
      <c r="G73" s="29" t="s">
        <v>56</v>
      </c>
      <c r="H73" s="88" t="s">
        <v>112</v>
      </c>
      <c r="I73" s="89"/>
      <c r="J73" s="89"/>
      <c r="K73" s="89"/>
      <c r="L73" s="89"/>
      <c r="M73" s="90"/>
    </row>
    <row r="74" spans="1:13" ht="15" customHeight="1" x14ac:dyDescent="0.25">
      <c r="A74" s="84" t="str">
        <f>IF(G74="","Omschrijf hier de aard en de bron van de inkomsten, zoals algemene inkomsten, inkomsten van sponsors of ander inkomsten zoals andere subsidies of confinanciering",'Activiteitenbegroting 1e jaar'!A74)</f>
        <v>Omschrijf hier de aard en de bron van de inkomsten, zoals algemene inkomsten, inkomsten van sponsors of ander inkomsten zoals andere subsidies of confinanciering</v>
      </c>
      <c r="B74" s="84"/>
      <c r="C74" s="84"/>
      <c r="D74" s="84"/>
      <c r="E74" s="44"/>
      <c r="F74" s="1">
        <v>0</v>
      </c>
      <c r="G74" s="18" t="str">
        <f>IF($B$9&gt;1,'Activiteitenbegroting 1e jaar'!F74,"")</f>
        <v/>
      </c>
      <c r="H74" s="91"/>
      <c r="I74" s="92"/>
      <c r="J74" s="92"/>
      <c r="K74" s="92"/>
      <c r="L74" s="92"/>
      <c r="M74" s="93"/>
    </row>
    <row r="75" spans="1:13" ht="15" customHeight="1" x14ac:dyDescent="0.25">
      <c r="A75" s="84" t="str">
        <f>IF(G75="","Omschrijf hier de aard en de bron van de inkomsten, zoals algemene inkomsten, inkomsten van sponsors of ander inkomsten zoals andere subsidies of confinanciering",'Activiteitenbegroting 1e jaar'!A75)</f>
        <v>Omschrijf hier de aard en de bron van de inkomsten, zoals algemene inkomsten, inkomsten van sponsors of ander inkomsten zoals andere subsidies of confinanciering</v>
      </c>
      <c r="B75" s="84"/>
      <c r="C75" s="84"/>
      <c r="D75" s="84"/>
      <c r="E75" s="44"/>
      <c r="F75" s="1">
        <v>0</v>
      </c>
      <c r="G75" s="18" t="str">
        <f>IF($B$9&gt;1,'Activiteitenbegroting 1e jaar'!F75,"")</f>
        <v/>
      </c>
      <c r="H75" s="94"/>
      <c r="I75" s="95"/>
      <c r="J75" s="95"/>
      <c r="K75" s="95"/>
      <c r="L75" s="95"/>
      <c r="M75" s="96"/>
    </row>
    <row r="76" spans="1:13" ht="15" customHeight="1" x14ac:dyDescent="0.25">
      <c r="A76" s="84" t="str">
        <f>IF(G76="","Omschrijf hier de aard en de bron van de inkomsten, zoals algemene inkomsten, inkomsten van sponsors of ander inkomsten zoals andere subsidies of confinanciering",'Activiteitenbegroting 1e jaar'!A76)</f>
        <v>Omschrijf hier de aard en de bron van de inkomsten, zoals algemene inkomsten, inkomsten van sponsors of ander inkomsten zoals andere subsidies of confinanciering</v>
      </c>
      <c r="B76" s="84"/>
      <c r="C76" s="84"/>
      <c r="D76" s="84"/>
      <c r="E76" s="44"/>
      <c r="F76" s="1">
        <v>0</v>
      </c>
      <c r="G76" s="18" t="str">
        <f>IF($B$9&gt;1,'Activiteitenbegroting 1e jaar'!F76,"")</f>
        <v/>
      </c>
      <c r="H76" s="94"/>
      <c r="I76" s="95"/>
      <c r="J76" s="95"/>
      <c r="K76" s="95"/>
      <c r="L76" s="95"/>
      <c r="M76" s="96"/>
    </row>
    <row r="77" spans="1:13" ht="15" customHeight="1" x14ac:dyDescent="0.25">
      <c r="A77" s="84" t="str">
        <f>IF(G77="","Omschrijf hier de aard en de bron van de inkomsten, zoals algemene inkomsten, inkomsten van sponsors of ander inkomsten zoals andere subsidies of confinanciering",'Activiteitenbegroting 1e jaar'!A77)</f>
        <v>Omschrijf hier de aard en de bron van de inkomsten, zoals algemene inkomsten, inkomsten van sponsors of ander inkomsten zoals andere subsidies of confinanciering</v>
      </c>
      <c r="B77" s="84"/>
      <c r="C77" s="84"/>
      <c r="D77" s="84"/>
      <c r="E77" s="44"/>
      <c r="F77" s="1">
        <v>0</v>
      </c>
      <c r="G77" s="18" t="str">
        <f>IF($B$9&gt;1,'Activiteitenbegroting 1e jaar'!F77,"")</f>
        <v/>
      </c>
      <c r="H77" s="94"/>
      <c r="I77" s="95"/>
      <c r="J77" s="95"/>
      <c r="K77" s="95"/>
      <c r="L77" s="95"/>
      <c r="M77" s="96"/>
    </row>
    <row r="78" spans="1:13" ht="15" customHeight="1" x14ac:dyDescent="0.25">
      <c r="A78" s="84" t="str">
        <f>IF(G78="","Omschrijf hier de aard en de bron van de inkomsten, zoals algemene inkomsten, inkomsten van sponsors of ander inkomsten zoals andere subsidies of confinanciering",'Activiteitenbegroting 1e jaar'!A78)</f>
        <v>Omschrijf hier de aard en de bron van de inkomsten, zoals algemene inkomsten, inkomsten van sponsors of ander inkomsten zoals andere subsidies of confinanciering</v>
      </c>
      <c r="B78" s="84"/>
      <c r="C78" s="84"/>
      <c r="D78" s="84"/>
      <c r="E78" s="44"/>
      <c r="F78" s="1">
        <v>0</v>
      </c>
      <c r="G78" s="18" t="str">
        <f>IF($B$9&gt;1,'Activiteitenbegroting 1e jaar'!F78,"")</f>
        <v/>
      </c>
      <c r="H78" s="94"/>
      <c r="I78" s="95"/>
      <c r="J78" s="95"/>
      <c r="K78" s="95"/>
      <c r="L78" s="95"/>
      <c r="M78" s="96"/>
    </row>
    <row r="79" spans="1:13" ht="15" customHeight="1" x14ac:dyDescent="0.25">
      <c r="A79" s="84" t="str">
        <f>IF(G79="","Omschrijf hier de aard en de bron van de inkomsten, zoals algemene inkomsten, inkomsten van sponsors of ander inkomsten zoals andere subsidies of confinanciering",'Activiteitenbegroting 1e jaar'!A79)</f>
        <v>Omschrijf hier de aard en de bron van de inkomsten, zoals algemene inkomsten, inkomsten van sponsors of ander inkomsten zoals andere subsidies of confinanciering</v>
      </c>
      <c r="B79" s="84"/>
      <c r="C79" s="84"/>
      <c r="D79" s="84"/>
      <c r="E79" s="44"/>
      <c r="F79" s="1">
        <v>0</v>
      </c>
      <c r="G79" s="18" t="str">
        <f>IF($B$9&gt;1,'Activiteitenbegroting 1e jaar'!F79,"")</f>
        <v/>
      </c>
      <c r="H79" s="94"/>
      <c r="I79" s="95"/>
      <c r="J79" s="95"/>
      <c r="K79" s="95"/>
      <c r="L79" s="95"/>
      <c r="M79" s="96"/>
    </row>
    <row r="80" spans="1:13" ht="15" customHeight="1" x14ac:dyDescent="0.25">
      <c r="A80" s="84" t="str">
        <f>IF(G80="","Omschrijf hier de aard en de bron van de inkomsten, zoals algemene inkomsten, inkomsten van sponsors of ander inkomsten zoals andere subsidies of confinanciering",'Activiteitenbegroting 1e jaar'!A80)</f>
        <v>Omschrijf hier de aard en de bron van de inkomsten, zoals algemene inkomsten, inkomsten van sponsors of ander inkomsten zoals andere subsidies of confinanciering</v>
      </c>
      <c r="B80" s="84"/>
      <c r="C80" s="84"/>
      <c r="D80" s="84"/>
      <c r="E80" s="44"/>
      <c r="F80" s="1">
        <v>0</v>
      </c>
      <c r="G80" s="18" t="str">
        <f>IF($B$9&gt;1,'Activiteitenbegroting 1e jaar'!F80,"")</f>
        <v/>
      </c>
      <c r="H80" s="94"/>
      <c r="I80" s="95"/>
      <c r="J80" s="95"/>
      <c r="K80" s="95"/>
      <c r="L80" s="95"/>
      <c r="M80" s="96"/>
    </row>
    <row r="81" spans="1:13" ht="15" customHeight="1" x14ac:dyDescent="0.25">
      <c r="A81" s="84" t="str">
        <f>IF(G81="","Omschrijf hier de aard en de bron van de inkomsten, zoals algemene inkomsten, inkomsten van sponsors of ander inkomsten zoals andere subsidies of confinanciering",'Activiteitenbegroting 1e jaar'!A81)</f>
        <v>Omschrijf hier de aard en de bron van de inkomsten, zoals algemene inkomsten, inkomsten van sponsors of ander inkomsten zoals andere subsidies of confinanciering</v>
      </c>
      <c r="B81" s="84"/>
      <c r="C81" s="84"/>
      <c r="D81" s="84"/>
      <c r="E81" s="44"/>
      <c r="F81" s="1">
        <v>0</v>
      </c>
      <c r="G81" s="18" t="str">
        <f>IF($B$9&gt;1,'Activiteitenbegroting 1e jaar'!F81,"")</f>
        <v/>
      </c>
      <c r="H81" s="94"/>
      <c r="I81" s="95"/>
      <c r="J81" s="95"/>
      <c r="K81" s="95"/>
      <c r="L81" s="95"/>
      <c r="M81" s="96"/>
    </row>
    <row r="82" spans="1:13" ht="15" customHeight="1" x14ac:dyDescent="0.25">
      <c r="A82" s="84" t="str">
        <f>IF(G82="","Omschrijf hier de aard en de bron van de inkomsten, zoals algemene inkomsten, inkomsten van sponsors of ander inkomsten zoals andere subsidies of confinanciering",'Activiteitenbegroting 1e jaar'!A82)</f>
        <v>Omschrijf hier de aard en de bron van de inkomsten, zoals algemene inkomsten, inkomsten van sponsors of ander inkomsten zoals andere subsidies of confinanciering</v>
      </c>
      <c r="B82" s="84"/>
      <c r="C82" s="84"/>
      <c r="D82" s="84"/>
      <c r="E82" s="44"/>
      <c r="F82" s="1">
        <v>0</v>
      </c>
      <c r="G82" s="18" t="str">
        <f>IF($B$9&gt;1,'Activiteitenbegroting 1e jaar'!F82,"")</f>
        <v/>
      </c>
      <c r="H82" s="94"/>
      <c r="I82" s="95"/>
      <c r="J82" s="95"/>
      <c r="K82" s="95"/>
      <c r="L82" s="95"/>
      <c r="M82" s="96"/>
    </row>
    <row r="83" spans="1:13" ht="15" customHeight="1" x14ac:dyDescent="0.25">
      <c r="A83" s="84" t="str">
        <f>IF(G83="","Omschrijf hier de aard en de bron van de inkomsten, zoals algemene inkomsten, inkomsten van sponsors of ander inkomsten zoals andere subsidies of confinanciering",'Activiteitenbegroting 1e jaar'!A83)</f>
        <v>Omschrijf hier de aard en de bron van de inkomsten, zoals algemene inkomsten, inkomsten van sponsors of ander inkomsten zoals andere subsidies of confinanciering</v>
      </c>
      <c r="B83" s="84"/>
      <c r="C83" s="84"/>
      <c r="D83" s="84"/>
      <c r="E83" s="44"/>
      <c r="F83" s="1">
        <v>0</v>
      </c>
      <c r="G83" s="18" t="str">
        <f>IF($B$9&gt;1,'Activiteitenbegroting 1e jaar'!F83,"")</f>
        <v/>
      </c>
      <c r="H83" s="94"/>
      <c r="I83" s="95"/>
      <c r="J83" s="95"/>
      <c r="K83" s="95"/>
      <c r="L83" s="95"/>
      <c r="M83" s="96"/>
    </row>
    <row r="84" spans="1:13" ht="15.75" customHeight="1" thickBot="1" x14ac:dyDescent="0.3">
      <c r="A84" s="13" t="s">
        <v>84</v>
      </c>
      <c r="B84" s="13"/>
      <c r="C84" s="13"/>
      <c r="D84" s="13"/>
      <c r="E84" s="13"/>
      <c r="F84" s="14">
        <f>SUM(F74:F83)</f>
        <v>0</v>
      </c>
      <c r="G84" s="14">
        <f>SUM(G74:G83)</f>
        <v>0</v>
      </c>
      <c r="H84" s="97"/>
      <c r="I84" s="98"/>
      <c r="J84" s="98"/>
      <c r="K84" s="98"/>
      <c r="L84" s="98"/>
      <c r="M84" s="99"/>
    </row>
    <row r="85" spans="1:13" ht="15.75" customHeight="1" thickTop="1" x14ac:dyDescent="0.25">
      <c r="A85" s="5"/>
      <c r="B85" s="5"/>
      <c r="C85" s="5"/>
      <c r="D85" s="5"/>
      <c r="E85" s="5"/>
      <c r="F85" s="15"/>
      <c r="G85" s="15"/>
    </row>
    <row r="86" spans="1:13" ht="15.75" customHeight="1" thickBot="1" x14ac:dyDescent="0.3">
      <c r="A86" s="13" t="s">
        <v>82</v>
      </c>
      <c r="B86" s="13"/>
      <c r="C86" s="13"/>
      <c r="D86" s="13"/>
      <c r="E86" s="13"/>
      <c r="F86" s="14">
        <f>F84</f>
        <v>0</v>
      </c>
      <c r="G86" s="14">
        <f>G84</f>
        <v>0</v>
      </c>
    </row>
    <row r="87" spans="1:13" ht="15.75" customHeight="1" thickTop="1" x14ac:dyDescent="0.25">
      <c r="A87" s="5"/>
      <c r="B87" s="5"/>
      <c r="C87" s="5"/>
      <c r="D87" s="5"/>
      <c r="E87" s="5"/>
      <c r="F87" s="15"/>
      <c r="G87" s="15"/>
    </row>
    <row r="88" spans="1:13" ht="15.75" customHeight="1" thickBot="1" x14ac:dyDescent="0.3">
      <c r="A88" s="13" t="s">
        <v>57</v>
      </c>
      <c r="B88" s="13"/>
      <c r="C88" s="13"/>
      <c r="D88" s="13"/>
      <c r="E88" s="13"/>
      <c r="F88" s="14">
        <f>F71-F86</f>
        <v>0</v>
      </c>
      <c r="G88" s="14">
        <f>G71-G86</f>
        <v>0</v>
      </c>
    </row>
    <row r="89" spans="1:13" ht="15.75" customHeight="1" thickTop="1" x14ac:dyDescent="0.25">
      <c r="A89" s="5"/>
      <c r="B89" s="5"/>
      <c r="C89" s="5"/>
      <c r="D89" s="5"/>
      <c r="E89" s="15"/>
    </row>
    <row r="90" spans="1:13" ht="15.75" customHeight="1" x14ac:dyDescent="0.25">
      <c r="A90" s="5"/>
      <c r="B90" s="5"/>
      <c r="C90" s="5"/>
      <c r="D90" s="5"/>
      <c r="E90" s="15"/>
    </row>
    <row r="91" spans="1:13" x14ac:dyDescent="0.25">
      <c r="A91" s="5" t="s">
        <v>31</v>
      </c>
      <c r="B91" s="5"/>
      <c r="C91" s="5"/>
      <c r="D91" s="5"/>
      <c r="E91" s="5"/>
    </row>
    <row r="92" spans="1:13" x14ac:dyDescent="0.25">
      <c r="A92" s="7" t="s">
        <v>90</v>
      </c>
    </row>
    <row r="93" spans="1:13" x14ac:dyDescent="0.25">
      <c r="A93" s="7" t="s">
        <v>91</v>
      </c>
    </row>
    <row r="94" spans="1:13" x14ac:dyDescent="0.25">
      <c r="A94" s="7" t="s">
        <v>1</v>
      </c>
    </row>
    <row r="95" spans="1:13" x14ac:dyDescent="0.25">
      <c r="A95" s="7" t="s">
        <v>32</v>
      </c>
    </row>
  </sheetData>
  <sheetProtection algorithmName="SHA-512" hashValue="q1AXxUD9SSsaK1qDDFBJk1FieaZLllcXKdUOq4FKh0h4Ts2xmFM7FaV2mEdOll3R9gz7pa0J7otSy347sciFoQ==" saltValue="HgxSu0wFXTdoThcOO0dTPQ==" spinCount="100000" sheet="1" selectLockedCells="1"/>
  <mergeCells count="45">
    <mergeCell ref="A45:C45"/>
    <mergeCell ref="A44:C44"/>
    <mergeCell ref="A5:M5"/>
    <mergeCell ref="A6:M6"/>
    <mergeCell ref="C9:I9"/>
    <mergeCell ref="H39:M39"/>
    <mergeCell ref="H40:M46"/>
    <mergeCell ref="A40:C40"/>
    <mergeCell ref="A41:C41"/>
    <mergeCell ref="A42:C42"/>
    <mergeCell ref="A43:C43"/>
    <mergeCell ref="H48:M48"/>
    <mergeCell ref="A49:D49"/>
    <mergeCell ref="A50:D50"/>
    <mergeCell ref="A51:D51"/>
    <mergeCell ref="A74:D74"/>
    <mergeCell ref="A58:D58"/>
    <mergeCell ref="A66:D66"/>
    <mergeCell ref="A67:D67"/>
    <mergeCell ref="A64:D64"/>
    <mergeCell ref="A65:D65"/>
    <mergeCell ref="A61:D61"/>
    <mergeCell ref="A62:D62"/>
    <mergeCell ref="A63:D63"/>
    <mergeCell ref="A80:D80"/>
    <mergeCell ref="A68:D68"/>
    <mergeCell ref="H73:M73"/>
    <mergeCell ref="H74:M84"/>
    <mergeCell ref="A81:D81"/>
    <mergeCell ref="A82:D82"/>
    <mergeCell ref="A83:D83"/>
    <mergeCell ref="H49:M69"/>
    <mergeCell ref="A52:D52"/>
    <mergeCell ref="A59:D59"/>
    <mergeCell ref="A60:D60"/>
    <mergeCell ref="A53:D53"/>
    <mergeCell ref="A54:D54"/>
    <mergeCell ref="A55:D55"/>
    <mergeCell ref="A56:D56"/>
    <mergeCell ref="A57:D57"/>
    <mergeCell ref="A75:D75"/>
    <mergeCell ref="A76:D76"/>
    <mergeCell ref="A77:D77"/>
    <mergeCell ref="A78:D78"/>
    <mergeCell ref="A79:D79"/>
  </mergeCells>
  <conditionalFormatting sqref="A15:A19 A22:A23 A30:A32">
    <cfRule type="expression" dxfId="74" priority="47">
      <formula>AND(I15-#REF!&lt;-500,(I15-#REF!)/#REF!&lt;-10%)</formula>
    </cfRule>
    <cfRule type="expression" dxfId="73" priority="46">
      <formula>AND(I15-#REF!&gt;500,(I15-#REF!)/#REF!&gt;10%)</formula>
    </cfRule>
    <cfRule type="expression" dxfId="72" priority="45">
      <formula>AND(I15-#REF!&gt;500,#REF!=0)</formula>
    </cfRule>
  </conditionalFormatting>
  <conditionalFormatting sqref="A40:A45">
    <cfRule type="expression" dxfId="71" priority="1" stopIfTrue="1">
      <formula>AND(F40&gt;50000)</formula>
    </cfRule>
    <cfRule type="expression" dxfId="70" priority="2">
      <formula>AND(F40-G40&gt;10000)</formula>
    </cfRule>
    <cfRule type="expression" dxfId="69" priority="90">
      <formula>AND(F40-G40&lt;-10000)</formula>
    </cfRule>
  </conditionalFormatting>
  <conditionalFormatting sqref="A49:A68">
    <cfRule type="expression" dxfId="68" priority="9">
      <formula>AND(F49&gt;10000)</formula>
    </cfRule>
    <cfRule type="expression" dxfId="67" priority="10">
      <formula>AND(F49-G49&gt;10000)</formula>
    </cfRule>
    <cfRule type="expression" dxfId="66" priority="11" stopIfTrue="1">
      <formula>AND(F49-G49&lt;-10000)</formula>
    </cfRule>
  </conditionalFormatting>
  <conditionalFormatting sqref="B15">
    <cfRule type="expression" dxfId="65" priority="49">
      <formula>AND(#REF!-#REF!&gt;500,(#REF!-#REF!)/#REF!&gt;10%)</formula>
    </cfRule>
    <cfRule type="expression" dxfId="64" priority="48">
      <formula>AND(#REF!-#REF!&gt;500,#REF!=0)</formula>
    </cfRule>
    <cfRule type="expression" dxfId="63" priority="50">
      <formula>AND(#REF!-#REF!&lt;-500,(#REF!-#REF!)/#REF!&lt;-10%)</formula>
    </cfRule>
  </conditionalFormatting>
  <conditionalFormatting sqref="D15">
    <cfRule type="expression" dxfId="62" priority="25">
      <formula>AND(#REF!-#REF!&gt;500,(#REF!-#REF!)/#REF!&gt;10%)</formula>
    </cfRule>
    <cfRule type="expression" dxfId="61" priority="26">
      <formula>AND(#REF!-#REF!&lt;-500,(#REF!-#REF!)/#REF!&lt;-10%)</formula>
    </cfRule>
    <cfRule type="expression" dxfId="60" priority="24">
      <formula>AND(#REF!-#REF!&gt;500,#REF!=0)</formula>
    </cfRule>
  </conditionalFormatting>
  <conditionalFormatting sqref="D40:E45">
    <cfRule type="expression" dxfId="59" priority="27">
      <formula>AND(#REF!-#REF!&gt;500,#REF!=0)</formula>
    </cfRule>
    <cfRule type="expression" dxfId="58" priority="28">
      <formula>AND(#REF!-#REF!&gt;500,(#REF!-#REF!)/#REF!&gt;10%)</formula>
    </cfRule>
    <cfRule type="expression" dxfId="57" priority="29">
      <formula>AND(#REF!-#REF!&lt;-500,(#REF!-#REF!)/#REF!&lt;-10%)</formula>
    </cfRule>
  </conditionalFormatting>
  <conditionalFormatting sqref="E74:E79 E81:E83">
    <cfRule type="expression" dxfId="56" priority="420">
      <formula>AND(J73-K73&gt;1000,K73=0)</formula>
    </cfRule>
    <cfRule type="expression" dxfId="55" priority="421">
      <formula>AND(J73-K73&gt;1000,(J73-K73)/K73&gt;10%)</formula>
    </cfRule>
    <cfRule type="expression" dxfId="54" priority="422">
      <formula>AND(J73-K73&lt;-1000,(J73-K73)/K73&lt;-10%)</formula>
    </cfRule>
  </conditionalFormatting>
  <conditionalFormatting sqref="E80">
    <cfRule type="expression" dxfId="53" priority="430">
      <formula>AND(J74-K74&gt;1000,K74=0)</formula>
    </cfRule>
    <cfRule type="expression" dxfId="52" priority="431">
      <formula>AND(J74-K74&gt;1000,(J74-K74)/K74&gt;10%)</formula>
    </cfRule>
    <cfRule type="expression" dxfId="51" priority="432">
      <formula>AND(J74-K74&lt;-1000,(J74-K74)/K74&lt;-10%)</formula>
    </cfRule>
  </conditionalFormatting>
  <conditionalFormatting sqref="F15">
    <cfRule type="expression" dxfId="50" priority="23">
      <formula>AND(#REF!-#REF!&lt;-500,(#REF!-#REF!)/#REF!&lt;-10%)</formula>
    </cfRule>
    <cfRule type="expression" dxfId="49" priority="22">
      <formula>AND(#REF!-#REF!&gt;500,(#REF!-#REF!)/#REF!&gt;10%)</formula>
    </cfRule>
    <cfRule type="expression" dxfId="48" priority="21">
      <formula>AND(#REF!-#REF!&gt;500,#REF!=0)</formula>
    </cfRule>
  </conditionalFormatting>
  <conditionalFormatting sqref="H15">
    <cfRule type="expression" dxfId="47" priority="20">
      <formula>AND(#REF!-#REF!&lt;-500,(#REF!-#REF!)/#REF!&lt;-10%)</formula>
    </cfRule>
    <cfRule type="expression" dxfId="46" priority="19">
      <formula>AND(#REF!-#REF!&gt;500,(#REF!-#REF!)/#REF!&gt;10%)</formula>
    </cfRule>
    <cfRule type="expression" dxfId="45" priority="18">
      <formula>AND(#REF!-#REF!&gt;500,#REF!=0)</formula>
    </cfRule>
  </conditionalFormatting>
  <conditionalFormatting sqref="J15">
    <cfRule type="expression" dxfId="44" priority="15">
      <formula>AND(#REF!-#REF!&gt;500,#REF!=0)</formula>
    </cfRule>
    <cfRule type="expression" dxfId="43" priority="16">
      <formula>AND(#REF!-#REF!&gt;500,(#REF!-#REF!)/#REF!&gt;10%)</formula>
    </cfRule>
    <cfRule type="expression" dxfId="42" priority="17">
      <formula>AND(#REF!-#REF!&lt;-500,(#REF!-#REF!)/#REF!&lt;-10%)</formula>
    </cfRule>
  </conditionalFormatting>
  <conditionalFormatting sqref="L15">
    <cfRule type="expression" dxfId="41" priority="12">
      <formula>AND(#REF!-#REF!&gt;500,#REF!=0)</formula>
    </cfRule>
    <cfRule type="expression" dxfId="40" priority="13">
      <formula>AND(#REF!-#REF!&gt;500,(#REF!-#REF!)/#REF!&gt;10%)</formula>
    </cfRule>
    <cfRule type="expression" dxfId="39" priority="14">
      <formula>AND(#REF!-#REF!&lt;-500,(#REF!-#REF!)/#REF!&lt;-10%)</formula>
    </cfRule>
  </conditionalFormatting>
  <pageMargins left="0.7" right="0.7" top="0.75" bottom="0.75" header="0.3" footer="0.3"/>
  <ignoredErrors>
    <ignoredError sqref="B9 G61:G68 G80:G83 F40:G45 G49:G51 G74 B49:D49 A50:D68 A49 A74:D83" unlockedFormula="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E04E0-4F1B-4701-9CFC-ECEE5ACED4C9}">
  <sheetPr codeName="Blad5"/>
  <dimension ref="A5:M95"/>
  <sheetViews>
    <sheetView showGridLines="0" tabSelected="1" zoomScaleNormal="100" workbookViewId="0">
      <pane ySplit="11" topLeftCell="A50" activePane="bottomLeft" state="frozen"/>
      <selection activeCell="M15" activeCellId="4" sqref="E15 G15 I15 K15 M15"/>
      <selection pane="bottomLeft" activeCell="A67" sqref="A67:D67"/>
    </sheetView>
  </sheetViews>
  <sheetFormatPr defaultColWidth="9.109375" defaultRowHeight="13.2" x14ac:dyDescent="0.25"/>
  <cols>
    <col min="1" max="1" width="100.6640625" style="7" customWidth="1"/>
    <col min="2" max="13" width="13.33203125" style="7" customWidth="1"/>
    <col min="14" max="16384" width="9.109375" style="7"/>
  </cols>
  <sheetData>
    <row r="5" spans="1:13" ht="15.6" x14ac:dyDescent="0.3">
      <c r="A5" s="87" t="s">
        <v>94</v>
      </c>
      <c r="B5" s="87"/>
      <c r="C5" s="87"/>
      <c r="D5" s="87"/>
      <c r="E5" s="87"/>
      <c r="F5" s="87"/>
      <c r="G5" s="87"/>
      <c r="H5" s="87"/>
      <c r="I5" s="87"/>
      <c r="J5" s="87"/>
      <c r="K5" s="87"/>
      <c r="L5" s="87"/>
      <c r="M5" s="87"/>
    </row>
    <row r="6" spans="1:13" ht="25.5" customHeight="1" x14ac:dyDescent="0.25">
      <c r="A6" s="80" t="s">
        <v>61</v>
      </c>
      <c r="B6" s="80"/>
      <c r="C6" s="80"/>
      <c r="D6" s="80"/>
      <c r="E6" s="80"/>
      <c r="F6" s="80"/>
      <c r="G6" s="80"/>
      <c r="H6" s="80"/>
      <c r="I6" s="80"/>
      <c r="J6" s="80"/>
      <c r="K6" s="80"/>
      <c r="L6" s="80"/>
      <c r="M6" s="80"/>
    </row>
    <row r="8" spans="1:13" ht="15.6" x14ac:dyDescent="0.25">
      <c r="A8" s="10"/>
      <c r="B8" s="10"/>
      <c r="C8" s="10"/>
      <c r="D8" s="10"/>
      <c r="E8" s="10"/>
      <c r="F8" s="10"/>
      <c r="G8" s="10"/>
    </row>
    <row r="9" spans="1:13" ht="15.75" customHeight="1" x14ac:dyDescent="0.25">
      <c r="A9" s="28" t="s">
        <v>35</v>
      </c>
      <c r="B9" s="66">
        <f>'Activiteitenbegroting 1e jaar'!B9</f>
        <v>1</v>
      </c>
      <c r="C9" s="85" t="str">
        <f>IF(B9=1,"Vul alleen de Activiteitenbegroting 1e jaar in!",IF(B9=2,"Vul de Activiteitenbegroting van het 1e en 2e jaar in!",IF(B9=3,"Vul de Activiteitenbegroting van het 1e, 2e en 3e jaar in!",IF(B9=4,"Vul de Activiteitenbegroting van het 1e, 2e, 3e en 4e jaar in!",""))))</f>
        <v>Vul alleen de Activiteitenbegroting 1e jaar in!</v>
      </c>
      <c r="D9" s="85"/>
      <c r="E9" s="85"/>
      <c r="F9" s="85"/>
      <c r="G9" s="85"/>
      <c r="H9" s="85"/>
      <c r="I9" s="85"/>
    </row>
    <row r="10" spans="1:13" ht="15.6" x14ac:dyDescent="0.25">
      <c r="B10" s="10"/>
      <c r="C10" s="10"/>
      <c r="D10" s="10"/>
      <c r="E10" s="10"/>
    </row>
    <row r="11" spans="1:13" ht="15.6" x14ac:dyDescent="0.25">
      <c r="A11" s="28" t="s">
        <v>80</v>
      </c>
      <c r="B11" s="41" t="str">
        <f>IF(B9&gt;2,'Activiteitenbegroting 2e jaar'!B11+1,"")</f>
        <v/>
      </c>
      <c r="C11" s="10"/>
      <c r="D11" s="10"/>
      <c r="E11" s="10"/>
      <c r="F11" s="41"/>
      <c r="G11" s="41"/>
      <c r="H11" s="38"/>
    </row>
    <row r="12" spans="1:13" x14ac:dyDescent="0.25">
      <c r="A12" s="5"/>
      <c r="B12" s="56"/>
      <c r="C12" s="5"/>
      <c r="D12" s="5"/>
      <c r="E12" s="5"/>
    </row>
    <row r="13" spans="1:13" ht="78" x14ac:dyDescent="0.25">
      <c r="A13" s="40" t="s">
        <v>89</v>
      </c>
      <c r="B13" s="57" t="s">
        <v>40</v>
      </c>
      <c r="C13" s="48" t="s">
        <v>50</v>
      </c>
      <c r="D13" s="57" t="s">
        <v>40</v>
      </c>
      <c r="E13" s="48" t="s">
        <v>51</v>
      </c>
      <c r="F13" s="57" t="s">
        <v>40</v>
      </c>
      <c r="G13" s="48" t="s">
        <v>52</v>
      </c>
      <c r="H13" s="57" t="s">
        <v>40</v>
      </c>
      <c r="I13" s="48" t="s">
        <v>76</v>
      </c>
      <c r="J13" s="57" t="s">
        <v>40</v>
      </c>
      <c r="K13" s="48" t="s">
        <v>77</v>
      </c>
      <c r="L13" s="57" t="s">
        <v>40</v>
      </c>
      <c r="M13" s="48" t="s">
        <v>86</v>
      </c>
    </row>
    <row r="14" spans="1:13" ht="17.399999999999999" x14ac:dyDescent="0.25">
      <c r="A14" s="31" t="s">
        <v>41</v>
      </c>
      <c r="B14" s="58"/>
      <c r="C14" s="59"/>
      <c r="D14" s="58"/>
      <c r="E14" s="59"/>
      <c r="F14" s="58"/>
      <c r="G14" s="59"/>
      <c r="H14" s="58"/>
      <c r="I14" s="59"/>
      <c r="J14" s="58"/>
      <c r="K14" s="59"/>
      <c r="L14" s="58"/>
      <c r="M14" s="59"/>
    </row>
    <row r="15" spans="1:13" x14ac:dyDescent="0.25">
      <c r="A15" s="32" t="s">
        <v>60</v>
      </c>
      <c r="B15" s="60"/>
      <c r="C15" s="65" t="s">
        <v>53</v>
      </c>
      <c r="D15" s="60"/>
      <c r="E15" s="65" t="s">
        <v>53</v>
      </c>
      <c r="F15" s="60"/>
      <c r="G15" s="65" t="s">
        <v>53</v>
      </c>
      <c r="H15" s="60"/>
      <c r="I15" s="65" t="s">
        <v>53</v>
      </c>
      <c r="J15" s="60"/>
      <c r="K15" s="65" t="s">
        <v>53</v>
      </c>
      <c r="L15" s="60"/>
      <c r="M15" s="65" t="s">
        <v>53</v>
      </c>
    </row>
    <row r="16" spans="1:13" x14ac:dyDescent="0.25">
      <c r="A16" s="61" t="s">
        <v>72</v>
      </c>
      <c r="B16" s="46"/>
      <c r="C16" s="62">
        <v>0</v>
      </c>
      <c r="D16" s="46"/>
      <c r="E16" s="62">
        <v>0</v>
      </c>
      <c r="F16" s="46"/>
      <c r="G16" s="62">
        <v>0</v>
      </c>
      <c r="H16" s="46"/>
      <c r="I16" s="62">
        <v>0</v>
      </c>
      <c r="J16" s="46"/>
      <c r="K16" s="62">
        <v>0</v>
      </c>
      <c r="L16" s="46"/>
      <c r="M16" s="62">
        <v>0</v>
      </c>
    </row>
    <row r="17" spans="1:13" x14ac:dyDescent="0.25">
      <c r="A17" s="32" t="s">
        <v>73</v>
      </c>
      <c r="B17" s="47" t="str">
        <f>IFERROR(C17/C$16,"")</f>
        <v/>
      </c>
      <c r="C17" s="62">
        <v>0</v>
      </c>
      <c r="D17" s="47" t="str">
        <f>IFERROR(E17/E$16,"")</f>
        <v/>
      </c>
      <c r="E17" s="62">
        <v>0</v>
      </c>
      <c r="F17" s="47" t="str">
        <f>IFERROR(G17/G$16,"")</f>
        <v/>
      </c>
      <c r="G17" s="62">
        <v>0</v>
      </c>
      <c r="H17" s="47" t="str">
        <f>IFERROR(I17/I$16,"")</f>
        <v/>
      </c>
      <c r="I17" s="62">
        <v>0</v>
      </c>
      <c r="J17" s="47" t="str">
        <f>IFERROR(K17/K$16,"")</f>
        <v/>
      </c>
      <c r="K17" s="62">
        <v>0</v>
      </c>
      <c r="L17" s="47" t="str">
        <f>IFERROR(M17/M$16,"")</f>
        <v/>
      </c>
      <c r="M17" s="62">
        <v>0</v>
      </c>
    </row>
    <row r="18" spans="1:13" x14ac:dyDescent="0.25">
      <c r="A18" s="32" t="s">
        <v>73</v>
      </c>
      <c r="B18" s="47" t="str">
        <f t="shared" ref="B18:D19" si="0">IFERROR(C18/C$16,"")</f>
        <v/>
      </c>
      <c r="C18" s="62">
        <v>0</v>
      </c>
      <c r="D18" s="47" t="str">
        <f t="shared" si="0"/>
        <v/>
      </c>
      <c r="E18" s="62">
        <v>0</v>
      </c>
      <c r="F18" s="47" t="str">
        <f t="shared" ref="F18:F19" si="1">IFERROR(G18/G$16,"")</f>
        <v/>
      </c>
      <c r="G18" s="62">
        <v>0</v>
      </c>
      <c r="H18" s="47" t="str">
        <f t="shared" ref="H18:H19" si="2">IFERROR(I18/I$16,"")</f>
        <v/>
      </c>
      <c r="I18" s="62">
        <v>0</v>
      </c>
      <c r="J18" s="47" t="str">
        <f t="shared" ref="J18:J19" si="3">IFERROR(K18/K$16,"")</f>
        <v/>
      </c>
      <c r="K18" s="62">
        <v>0</v>
      </c>
      <c r="L18" s="47" t="str">
        <f t="shared" ref="L18:L19" si="4">IFERROR(M18/M$16,"")</f>
        <v/>
      </c>
      <c r="M18" s="62">
        <v>0</v>
      </c>
    </row>
    <row r="19" spans="1:13" x14ac:dyDescent="0.25">
      <c r="A19" s="32" t="s">
        <v>73</v>
      </c>
      <c r="B19" s="47" t="str">
        <f t="shared" si="0"/>
        <v/>
      </c>
      <c r="C19" s="62">
        <v>0</v>
      </c>
      <c r="D19" s="47" t="str">
        <f t="shared" si="0"/>
        <v/>
      </c>
      <c r="E19" s="62">
        <v>0</v>
      </c>
      <c r="F19" s="47" t="str">
        <f t="shared" si="1"/>
        <v/>
      </c>
      <c r="G19" s="62">
        <v>0</v>
      </c>
      <c r="H19" s="47" t="str">
        <f t="shared" si="2"/>
        <v/>
      </c>
      <c r="I19" s="62">
        <v>0</v>
      </c>
      <c r="J19" s="47" t="str">
        <f t="shared" si="3"/>
        <v/>
      </c>
      <c r="K19" s="62">
        <v>0</v>
      </c>
      <c r="L19" s="47" t="str">
        <f t="shared" si="4"/>
        <v/>
      </c>
      <c r="M19" s="62">
        <v>0</v>
      </c>
    </row>
    <row r="20" spans="1:13" x14ac:dyDescent="0.25">
      <c r="A20" s="33" t="s">
        <v>47</v>
      </c>
      <c r="B20" s="46"/>
      <c r="C20" s="49">
        <f>SUM(C16:C19)</f>
        <v>0</v>
      </c>
      <c r="D20" s="46"/>
      <c r="E20" s="49">
        <f>SUM(E16:E19)</f>
        <v>0</v>
      </c>
      <c r="F20" s="46"/>
      <c r="G20" s="49">
        <f>SUM(G16:G19)</f>
        <v>0</v>
      </c>
      <c r="H20" s="46"/>
      <c r="I20" s="49">
        <f>SUM(I16:I19)</f>
        <v>0</v>
      </c>
      <c r="J20" s="46"/>
      <c r="K20" s="49">
        <f>SUM(K16:K19)</f>
        <v>0</v>
      </c>
      <c r="L20" s="46"/>
      <c r="M20" s="49">
        <f>SUM(M16:M19)</f>
        <v>0</v>
      </c>
    </row>
    <row r="21" spans="1:13" x14ac:dyDescent="0.25">
      <c r="A21" s="6"/>
      <c r="B21" s="46"/>
      <c r="C21" s="50"/>
      <c r="D21" s="46"/>
      <c r="E21" s="50"/>
      <c r="F21" s="46"/>
      <c r="G21" s="50"/>
      <c r="H21" s="46"/>
      <c r="I21" s="50"/>
      <c r="J21" s="46"/>
      <c r="K21" s="50"/>
      <c r="L21" s="46"/>
      <c r="M21" s="50"/>
    </row>
    <row r="22" spans="1:13" x14ac:dyDescent="0.25">
      <c r="A22" s="61" t="s">
        <v>43</v>
      </c>
      <c r="B22" s="47" t="str">
        <f>IFERROR(C22/C$20,"")</f>
        <v/>
      </c>
      <c r="C22" s="62">
        <v>0</v>
      </c>
      <c r="D22" s="47" t="str">
        <f>IFERROR(E22/E$20,"")</f>
        <v/>
      </c>
      <c r="E22" s="62">
        <v>0</v>
      </c>
      <c r="F22" s="47" t="str">
        <f>IFERROR(G22/G$20,"")</f>
        <v/>
      </c>
      <c r="G22" s="62">
        <v>0</v>
      </c>
      <c r="H22" s="47" t="str">
        <f>IFERROR(I22/I$20,"")</f>
        <v/>
      </c>
      <c r="I22" s="62">
        <v>0</v>
      </c>
      <c r="J22" s="47" t="str">
        <f>IFERROR(K22/K$20,"")</f>
        <v/>
      </c>
      <c r="K22" s="62">
        <v>0</v>
      </c>
      <c r="L22" s="47" t="str">
        <f>IFERROR(M22/M$20,"")</f>
        <v/>
      </c>
      <c r="M22" s="62">
        <v>0</v>
      </c>
    </row>
    <row r="23" spans="1:13" x14ac:dyDescent="0.25">
      <c r="A23" s="61" t="s">
        <v>44</v>
      </c>
      <c r="B23" s="47" t="str">
        <f>IFERROR(C23/C$20,"")</f>
        <v/>
      </c>
      <c r="C23" s="62">
        <v>0</v>
      </c>
      <c r="D23" s="47" t="str">
        <f>IFERROR(E23/E$20,"")</f>
        <v/>
      </c>
      <c r="E23" s="62">
        <v>0</v>
      </c>
      <c r="F23" s="47" t="str">
        <f>IFERROR(G23/G$20,"")</f>
        <v/>
      </c>
      <c r="G23" s="62">
        <v>0</v>
      </c>
      <c r="H23" s="47" t="str">
        <f>IFERROR(I23/I$20,"")</f>
        <v/>
      </c>
      <c r="I23" s="62">
        <v>0</v>
      </c>
      <c r="J23" s="47" t="str">
        <f>IFERROR(K23/K$20,"")</f>
        <v/>
      </c>
      <c r="K23" s="62">
        <v>0</v>
      </c>
      <c r="L23" s="47" t="str">
        <f>IFERROR(M23/M$20,"")</f>
        <v/>
      </c>
      <c r="M23" s="62">
        <v>0</v>
      </c>
    </row>
    <row r="24" spans="1:13" x14ac:dyDescent="0.25">
      <c r="A24" s="33" t="s">
        <v>48</v>
      </c>
      <c r="B24" s="46"/>
      <c r="C24" s="49">
        <f>SUM(C20:C23)</f>
        <v>0</v>
      </c>
      <c r="D24" s="46"/>
      <c r="E24" s="49">
        <f>SUM(E20:E23)</f>
        <v>0</v>
      </c>
      <c r="F24" s="46"/>
      <c r="G24" s="49">
        <f>SUM(G20:G23)</f>
        <v>0</v>
      </c>
      <c r="H24" s="46"/>
      <c r="I24" s="49">
        <f>SUM(I20:I23)</f>
        <v>0</v>
      </c>
      <c r="J24" s="46"/>
      <c r="K24" s="49">
        <f>SUM(K20:K23)</f>
        <v>0</v>
      </c>
      <c r="L24" s="46"/>
      <c r="M24" s="49">
        <f>SUM(M20:M23)</f>
        <v>0</v>
      </c>
    </row>
    <row r="25" spans="1:13" x14ac:dyDescent="0.25">
      <c r="A25" s="33"/>
      <c r="B25" s="46"/>
      <c r="C25" s="50"/>
      <c r="D25" s="46"/>
      <c r="E25" s="50"/>
      <c r="F25" s="46"/>
      <c r="G25" s="50"/>
      <c r="H25" s="46"/>
      <c r="I25" s="50"/>
      <c r="J25" s="46"/>
      <c r="K25" s="50"/>
      <c r="L25" s="46"/>
      <c r="M25" s="50"/>
    </row>
    <row r="26" spans="1:13" ht="39.6" x14ac:dyDescent="0.25">
      <c r="A26" s="33" t="s">
        <v>87</v>
      </c>
      <c r="B26" s="63">
        <v>0</v>
      </c>
      <c r="C26" s="51">
        <f>IFERROR(C24/B$26-C24,0)</f>
        <v>0</v>
      </c>
      <c r="D26" s="63">
        <v>0</v>
      </c>
      <c r="E26" s="51">
        <f>IFERROR(E24/D$26-E24,0)</f>
        <v>0</v>
      </c>
      <c r="F26" s="63">
        <v>0</v>
      </c>
      <c r="G26" s="51">
        <f>IFERROR(G24/F$26-G24,0)</f>
        <v>0</v>
      </c>
      <c r="H26" s="63">
        <v>0</v>
      </c>
      <c r="I26" s="51">
        <f>IFERROR(I24/H$26-I24,0)</f>
        <v>0</v>
      </c>
      <c r="J26" s="63">
        <v>0</v>
      </c>
      <c r="K26" s="51">
        <f>IFERROR(K24/J$26-K24,0)</f>
        <v>0</v>
      </c>
      <c r="L26" s="63">
        <v>0</v>
      </c>
      <c r="M26" s="51">
        <f>IFERROR(M24/L$26-M24,0)</f>
        <v>0</v>
      </c>
    </row>
    <row r="27" spans="1:13" x14ac:dyDescent="0.25">
      <c r="A27" s="6"/>
      <c r="B27" s="46"/>
      <c r="C27" s="50"/>
      <c r="D27" s="46"/>
      <c r="E27" s="50"/>
      <c r="F27" s="46"/>
      <c r="G27" s="50"/>
      <c r="H27" s="46"/>
      <c r="I27" s="50"/>
      <c r="J27" s="46"/>
      <c r="K27" s="50"/>
      <c r="L27" s="46"/>
      <c r="M27" s="50"/>
    </row>
    <row r="28" spans="1:13" ht="15.6" x14ac:dyDescent="0.25">
      <c r="A28" s="34" t="s">
        <v>42</v>
      </c>
      <c r="B28" s="46"/>
      <c r="C28" s="50"/>
      <c r="D28" s="46"/>
      <c r="E28" s="50"/>
      <c r="F28" s="46"/>
      <c r="G28" s="50"/>
      <c r="H28" s="46"/>
      <c r="I28" s="50"/>
      <c r="J28" s="46"/>
      <c r="K28" s="50"/>
      <c r="L28" s="46"/>
      <c r="M28" s="50"/>
    </row>
    <row r="29" spans="1:13" x14ac:dyDescent="0.25">
      <c r="A29" s="35" t="s">
        <v>45</v>
      </c>
      <c r="B29" s="47" t="str">
        <f>IFERROR(C29/(C$26+C$24),"")</f>
        <v/>
      </c>
      <c r="C29" s="62">
        <v>0</v>
      </c>
      <c r="D29" s="47" t="str">
        <f>IFERROR(E29/(E$26+E$24),"")</f>
        <v/>
      </c>
      <c r="E29" s="62">
        <v>0</v>
      </c>
      <c r="F29" s="47" t="str">
        <f>IFERROR(G29/(G$26+G$24),"")</f>
        <v/>
      </c>
      <c r="G29" s="62">
        <v>0</v>
      </c>
      <c r="H29" s="47" t="str">
        <f>IFERROR(I29/(I$26+I$24),"")</f>
        <v/>
      </c>
      <c r="I29" s="62">
        <v>0</v>
      </c>
      <c r="J29" s="47" t="str">
        <f>IFERROR(K29/(K$26+K$24),"")</f>
        <v/>
      </c>
      <c r="K29" s="62">
        <v>0</v>
      </c>
      <c r="L29" s="47" t="str">
        <f>IFERROR(M29/(M$26+M$24),"")</f>
        <v/>
      </c>
      <c r="M29" s="62">
        <v>0</v>
      </c>
    </row>
    <row r="30" spans="1:13" ht="26.4" x14ac:dyDescent="0.25">
      <c r="A30" s="36" t="s">
        <v>75</v>
      </c>
      <c r="B30" s="47" t="str">
        <f t="shared" ref="B30:D32" si="5">IFERROR(C30/(C$26+C$24),"")</f>
        <v/>
      </c>
      <c r="C30" s="62">
        <v>0</v>
      </c>
      <c r="D30" s="47" t="str">
        <f t="shared" si="5"/>
        <v/>
      </c>
      <c r="E30" s="62">
        <v>0</v>
      </c>
      <c r="F30" s="47" t="str">
        <f t="shared" ref="F30" si="6">IFERROR(G30/(G$26+G$24),"")</f>
        <v/>
      </c>
      <c r="G30" s="62">
        <v>0</v>
      </c>
      <c r="H30" s="47" t="str">
        <f t="shared" ref="H30" si="7">IFERROR(I30/(I$26+I$24),"")</f>
        <v/>
      </c>
      <c r="I30" s="62">
        <v>0</v>
      </c>
      <c r="J30" s="47" t="str">
        <f t="shared" ref="J30" si="8">IFERROR(K30/(K$26+K$24),"")</f>
        <v/>
      </c>
      <c r="K30" s="62">
        <v>0</v>
      </c>
      <c r="L30" s="47" t="str">
        <f t="shared" ref="L30" si="9">IFERROR(M30/(M$26+M$24),"")</f>
        <v/>
      </c>
      <c r="M30" s="62">
        <v>0</v>
      </c>
    </row>
    <row r="31" spans="1:13" ht="26.4" x14ac:dyDescent="0.25">
      <c r="A31" s="36" t="s">
        <v>75</v>
      </c>
      <c r="B31" s="47" t="str">
        <f t="shared" si="5"/>
        <v/>
      </c>
      <c r="C31" s="62">
        <v>0</v>
      </c>
      <c r="D31" s="47" t="str">
        <f t="shared" si="5"/>
        <v/>
      </c>
      <c r="E31" s="62">
        <v>0</v>
      </c>
      <c r="F31" s="47" t="str">
        <f t="shared" ref="F31" si="10">IFERROR(G31/(G$26+G$24),"")</f>
        <v/>
      </c>
      <c r="G31" s="62">
        <v>0</v>
      </c>
      <c r="H31" s="47" t="str">
        <f t="shared" ref="H31" si="11">IFERROR(I31/(I$26+I$24),"")</f>
        <v/>
      </c>
      <c r="I31" s="62">
        <v>0</v>
      </c>
      <c r="J31" s="47" t="str">
        <f t="shared" ref="J31" si="12">IFERROR(K31/(K$26+K$24),"")</f>
        <v/>
      </c>
      <c r="K31" s="62">
        <v>0</v>
      </c>
      <c r="L31" s="47" t="str">
        <f t="shared" ref="L31" si="13">IFERROR(M31/(M$26+M$24),"")</f>
        <v/>
      </c>
      <c r="M31" s="62">
        <v>0</v>
      </c>
    </row>
    <row r="32" spans="1:13" ht="26.4" x14ac:dyDescent="0.25">
      <c r="A32" s="36" t="s">
        <v>75</v>
      </c>
      <c r="B32" s="47" t="str">
        <f t="shared" si="5"/>
        <v/>
      </c>
      <c r="C32" s="62">
        <v>0</v>
      </c>
      <c r="D32" s="47" t="str">
        <f t="shared" si="5"/>
        <v/>
      </c>
      <c r="E32" s="62">
        <v>0</v>
      </c>
      <c r="F32" s="47" t="str">
        <f t="shared" ref="F32" si="14">IFERROR(G32/(G$26+G$24),"")</f>
        <v/>
      </c>
      <c r="G32" s="62">
        <v>0</v>
      </c>
      <c r="H32" s="47" t="str">
        <f t="shared" ref="H32" si="15">IFERROR(I32/(I$26+I$24),"")</f>
        <v/>
      </c>
      <c r="I32" s="62">
        <v>0</v>
      </c>
      <c r="J32" s="47" t="str">
        <f t="shared" ref="J32" si="16">IFERROR(K32/(K$26+K$24),"")</f>
        <v/>
      </c>
      <c r="K32" s="62">
        <v>0</v>
      </c>
      <c r="L32" s="47" t="str">
        <f t="shared" ref="L32" si="17">IFERROR(M32/(M$26+M$24),"")</f>
        <v/>
      </c>
      <c r="M32" s="62">
        <v>0</v>
      </c>
    </row>
    <row r="33" spans="1:13" x14ac:dyDescent="0.25">
      <c r="A33" s="33" t="s">
        <v>46</v>
      </c>
      <c r="B33" s="54"/>
      <c r="C33" s="49">
        <f>SUM(C29:C32)</f>
        <v>0</v>
      </c>
      <c r="D33" s="54"/>
      <c r="E33" s="49">
        <f>SUM(E29:E32)</f>
        <v>0</v>
      </c>
      <c r="F33" s="54"/>
      <c r="G33" s="49">
        <f>SUM(G29:G32)</f>
        <v>0</v>
      </c>
      <c r="H33" s="54"/>
      <c r="I33" s="49">
        <f>SUM(I29:I32)</f>
        <v>0</v>
      </c>
      <c r="J33" s="54"/>
      <c r="K33" s="49">
        <f>SUM(K29:K32)</f>
        <v>0</v>
      </c>
      <c r="L33" s="54"/>
      <c r="M33" s="49">
        <f>SUM(M29:M32)</f>
        <v>0</v>
      </c>
    </row>
    <row r="34" spans="1:13" x14ac:dyDescent="0.25">
      <c r="B34" s="46"/>
      <c r="C34" s="50"/>
      <c r="D34" s="46"/>
      <c r="E34" s="50"/>
      <c r="F34" s="46"/>
      <c r="G34" s="50"/>
      <c r="H34" s="46"/>
      <c r="I34" s="50"/>
      <c r="J34" s="46"/>
      <c r="K34" s="50"/>
      <c r="L34" s="46"/>
      <c r="M34" s="50"/>
    </row>
    <row r="35" spans="1:13" s="5" customFormat="1" ht="13.8" thickBot="1" x14ac:dyDescent="0.3">
      <c r="A35" s="13" t="s">
        <v>49</v>
      </c>
      <c r="B35" s="53"/>
      <c r="C35" s="52">
        <f>C24+C26+C33</f>
        <v>0</v>
      </c>
      <c r="D35" s="53"/>
      <c r="E35" s="52">
        <f>E24+E26+E33</f>
        <v>0</v>
      </c>
      <c r="F35" s="53"/>
      <c r="G35" s="52">
        <f>G24+G26+G33</f>
        <v>0</v>
      </c>
      <c r="H35" s="53"/>
      <c r="I35" s="52">
        <f>I24+I26+I33</f>
        <v>0</v>
      </c>
      <c r="J35" s="53"/>
      <c r="K35" s="52">
        <f>K24+K26+K33</f>
        <v>0</v>
      </c>
      <c r="L35" s="53"/>
      <c r="M35" s="52">
        <f>M24+M26+M33</f>
        <v>0</v>
      </c>
    </row>
    <row r="36" spans="1:13" ht="13.8" thickTop="1" x14ac:dyDescent="0.25"/>
    <row r="38" spans="1:13" ht="28.8" thickBot="1" x14ac:dyDescent="0.3">
      <c r="A38" s="30" t="s">
        <v>54</v>
      </c>
      <c r="F38" s="43" t="str">
        <f>B11</f>
        <v/>
      </c>
      <c r="G38" s="43" t="str">
        <f>IFERROR(B11-1,"")</f>
        <v/>
      </c>
    </row>
    <row r="39" spans="1:13" ht="13.8" thickBot="1" x14ac:dyDescent="0.3">
      <c r="A39" s="12" t="s">
        <v>36</v>
      </c>
      <c r="B39" s="12"/>
      <c r="C39" s="12"/>
      <c r="D39" s="29" t="s">
        <v>37</v>
      </c>
      <c r="E39" s="29" t="s">
        <v>38</v>
      </c>
      <c r="F39" s="29" t="s">
        <v>55</v>
      </c>
      <c r="G39" s="29" t="s">
        <v>55</v>
      </c>
      <c r="H39" s="88" t="s">
        <v>85</v>
      </c>
      <c r="I39" s="89"/>
      <c r="J39" s="89"/>
      <c r="K39" s="89"/>
      <c r="L39" s="89"/>
      <c r="M39" s="90"/>
    </row>
    <row r="40" spans="1:13" x14ac:dyDescent="0.25">
      <c r="A40" s="86" t="str">
        <f>C13</f>
        <v>Functie 1; geef kort functie-benaming aan</v>
      </c>
      <c r="B40" s="86"/>
      <c r="C40" s="86"/>
      <c r="D40" s="64">
        <v>0</v>
      </c>
      <c r="E40" s="37">
        <f>C35</f>
        <v>0</v>
      </c>
      <c r="F40" s="18">
        <f>D40*E40</f>
        <v>0</v>
      </c>
      <c r="G40" s="18" t="str">
        <f>IF($B$9&gt;2,'Activiteitenbegroting 2e jaar'!F40,"")</f>
        <v/>
      </c>
      <c r="H40" s="91"/>
      <c r="I40" s="92"/>
      <c r="J40" s="92"/>
      <c r="K40" s="92"/>
      <c r="L40" s="92"/>
      <c r="M40" s="93"/>
    </row>
    <row r="41" spans="1:13" x14ac:dyDescent="0.25">
      <c r="A41" s="86" t="str">
        <f>E13</f>
        <v>Functie 2; geef kort functie-benaming aan</v>
      </c>
      <c r="B41" s="86"/>
      <c r="C41" s="86"/>
      <c r="D41" s="64">
        <v>0</v>
      </c>
      <c r="E41" s="37">
        <f>E35</f>
        <v>0</v>
      </c>
      <c r="F41" s="18">
        <f t="shared" ref="F41" si="18">D41*E41</f>
        <v>0</v>
      </c>
      <c r="G41" s="18" t="str">
        <f>IF($B$9&gt;2,'Activiteitenbegroting 2e jaar'!F41,"")</f>
        <v/>
      </c>
      <c r="H41" s="94"/>
      <c r="I41" s="95"/>
      <c r="J41" s="95"/>
      <c r="K41" s="95"/>
      <c r="L41" s="95"/>
      <c r="M41" s="96"/>
    </row>
    <row r="42" spans="1:13" x14ac:dyDescent="0.25">
      <c r="A42" s="86" t="str">
        <f>G13</f>
        <v>Functie 3; geef kort functie-benaming aan</v>
      </c>
      <c r="B42" s="86"/>
      <c r="C42" s="86"/>
      <c r="D42" s="64">
        <v>0</v>
      </c>
      <c r="E42" s="37">
        <f>G35</f>
        <v>0</v>
      </c>
      <c r="F42" s="18">
        <f t="shared" ref="F42:F44" si="19">D42*E42</f>
        <v>0</v>
      </c>
      <c r="G42" s="18" t="str">
        <f>IF($B$9&gt;2,'Activiteitenbegroting 2e jaar'!F42,"")</f>
        <v/>
      </c>
      <c r="H42" s="94"/>
      <c r="I42" s="95"/>
      <c r="J42" s="95"/>
      <c r="K42" s="95"/>
      <c r="L42" s="95"/>
      <c r="M42" s="96"/>
    </row>
    <row r="43" spans="1:13" x14ac:dyDescent="0.25">
      <c r="A43" s="86" t="str">
        <f>I13</f>
        <v>Functie 4; geef kort functie-benaming aan</v>
      </c>
      <c r="B43" s="86"/>
      <c r="C43" s="86"/>
      <c r="D43" s="64">
        <v>0</v>
      </c>
      <c r="E43" s="37">
        <f>I35</f>
        <v>0</v>
      </c>
      <c r="F43" s="18">
        <f t="shared" si="19"/>
        <v>0</v>
      </c>
      <c r="G43" s="18" t="str">
        <f>IF($B$9&gt;2,'Activiteitenbegroting 2e jaar'!F43,"")</f>
        <v/>
      </c>
      <c r="H43" s="94"/>
      <c r="I43" s="95"/>
      <c r="J43" s="95"/>
      <c r="K43" s="95"/>
      <c r="L43" s="95"/>
      <c r="M43" s="96"/>
    </row>
    <row r="44" spans="1:13" x14ac:dyDescent="0.25">
      <c r="A44" s="86" t="str">
        <f>K13</f>
        <v>Functie 5; geef kort functie-benaming aan</v>
      </c>
      <c r="B44" s="86"/>
      <c r="C44" s="86"/>
      <c r="D44" s="64">
        <v>0</v>
      </c>
      <c r="E44" s="37">
        <f>K35</f>
        <v>0</v>
      </c>
      <c r="F44" s="18">
        <f t="shared" si="19"/>
        <v>0</v>
      </c>
      <c r="G44" s="18" t="str">
        <f>IF($B$9&gt;2,'Activiteitenbegroting 2e jaar'!F44,"")</f>
        <v/>
      </c>
      <c r="H44" s="94"/>
      <c r="I44" s="95"/>
      <c r="J44" s="95"/>
      <c r="K44" s="95"/>
      <c r="L44" s="95"/>
      <c r="M44" s="96"/>
    </row>
    <row r="45" spans="1:13" x14ac:dyDescent="0.25">
      <c r="A45" s="86" t="str">
        <f>M13</f>
        <v>Functie 6; geef kort functie-benaming aan</v>
      </c>
      <c r="B45" s="86"/>
      <c r="C45" s="86"/>
      <c r="D45" s="64">
        <v>0</v>
      </c>
      <c r="E45" s="37">
        <f>M35</f>
        <v>0</v>
      </c>
      <c r="F45" s="18">
        <f>D45*E45</f>
        <v>0</v>
      </c>
      <c r="G45" s="18" t="str">
        <f>IF($B$9&gt;2,'Activiteitenbegroting 2e jaar'!F45,"")</f>
        <v/>
      </c>
      <c r="H45" s="94"/>
      <c r="I45" s="95"/>
      <c r="J45" s="95"/>
      <c r="K45" s="95"/>
      <c r="L45" s="95"/>
      <c r="M45" s="96"/>
    </row>
    <row r="46" spans="1:13" ht="13.8" thickBot="1" x14ac:dyDescent="0.3">
      <c r="A46" s="13" t="s">
        <v>39</v>
      </c>
      <c r="B46" s="13"/>
      <c r="C46" s="13"/>
      <c r="D46" s="55">
        <f>SUM(D40:D45)</f>
        <v>0</v>
      </c>
      <c r="E46" s="13"/>
      <c r="F46" s="14">
        <f>SUM(F40:F45)</f>
        <v>0</v>
      </c>
      <c r="G46" s="14">
        <f>SUM(G40:G45)</f>
        <v>0</v>
      </c>
      <c r="H46" s="97"/>
      <c r="I46" s="98"/>
      <c r="J46" s="98"/>
      <c r="K46" s="98"/>
      <c r="L46" s="98"/>
      <c r="M46" s="99"/>
    </row>
    <row r="47" spans="1:13" ht="14.4" thickTop="1" thickBot="1" x14ac:dyDescent="0.3">
      <c r="A47" s="5"/>
      <c r="B47" s="5"/>
      <c r="C47" s="5"/>
      <c r="D47" s="5"/>
      <c r="E47" s="5"/>
      <c r="F47" s="15"/>
      <c r="G47" s="15"/>
    </row>
    <row r="48" spans="1:13" ht="13.8" thickBot="1" x14ac:dyDescent="0.3">
      <c r="A48" s="12" t="s">
        <v>109</v>
      </c>
      <c r="B48" s="12"/>
      <c r="C48" s="12"/>
      <c r="D48" s="12"/>
      <c r="E48" s="12"/>
      <c r="F48" s="29" t="s">
        <v>55</v>
      </c>
      <c r="G48" s="29" t="s">
        <v>55</v>
      </c>
      <c r="H48" s="88" t="s">
        <v>85</v>
      </c>
      <c r="I48" s="89"/>
      <c r="J48" s="89"/>
      <c r="K48" s="89"/>
      <c r="L48" s="89"/>
      <c r="M48" s="90"/>
    </row>
    <row r="49" spans="1:13" ht="12.75" customHeight="1" x14ac:dyDescent="0.25">
      <c r="A49" s="84" t="str">
        <f>IF(G49="","Omschrijf hier kort de aard van de activiteitkosten",'Activiteitenbegroting 2e jaar'!A49)</f>
        <v>Omschrijf hier kort de aard van de activiteitkosten</v>
      </c>
      <c r="B49" s="84"/>
      <c r="C49" s="84"/>
      <c r="D49" s="84"/>
      <c r="F49" s="1">
        <v>0</v>
      </c>
      <c r="G49" s="18" t="str">
        <f>IF($B$9&gt;2,'Activiteitenbegroting 2e jaar'!F49,"")</f>
        <v/>
      </c>
      <c r="H49" s="91"/>
      <c r="I49" s="92"/>
      <c r="J49" s="92"/>
      <c r="K49" s="92"/>
      <c r="L49" s="92"/>
      <c r="M49" s="93"/>
    </row>
    <row r="50" spans="1:13" ht="15" customHeight="1" x14ac:dyDescent="0.25">
      <c r="A50" s="84" t="str">
        <f>IF(G50="","Omschrijf hier kort de aard van de activiteitkosten",'Activiteitenbegroting 2e jaar'!A50)</f>
        <v>Omschrijf hier kort de aard van de activiteitkosten</v>
      </c>
      <c r="B50" s="84"/>
      <c r="C50" s="84"/>
      <c r="D50" s="84"/>
      <c r="F50" s="1">
        <v>0</v>
      </c>
      <c r="G50" s="18" t="str">
        <f>IF($B$9&gt;2,'Activiteitenbegroting 2e jaar'!F50,"")</f>
        <v/>
      </c>
      <c r="H50" s="94"/>
      <c r="I50" s="95"/>
      <c r="J50" s="95"/>
      <c r="K50" s="95"/>
      <c r="L50" s="95"/>
      <c r="M50" s="96"/>
    </row>
    <row r="51" spans="1:13" ht="15" customHeight="1" x14ac:dyDescent="0.25">
      <c r="A51" s="84" t="str">
        <f>IF(G51="","Omschrijf hier kort de aard van de activiteitkosten",'Activiteitenbegroting 2e jaar'!A51)</f>
        <v>Omschrijf hier kort de aard van de activiteitkosten</v>
      </c>
      <c r="B51" s="84"/>
      <c r="C51" s="84"/>
      <c r="D51" s="84"/>
      <c r="F51" s="1">
        <v>0</v>
      </c>
      <c r="G51" s="18" t="str">
        <f>IF($B$9&gt;2,'Activiteitenbegroting 2e jaar'!F51,"")</f>
        <v/>
      </c>
      <c r="H51" s="94"/>
      <c r="I51" s="95"/>
      <c r="J51" s="95"/>
      <c r="K51" s="95"/>
      <c r="L51" s="95"/>
      <c r="M51" s="96"/>
    </row>
    <row r="52" spans="1:13" ht="15" customHeight="1" x14ac:dyDescent="0.25">
      <c r="A52" s="84" t="str">
        <f>IF(G52="","Omschrijf hier kort de aard van de activiteitkosten",'Activiteitenbegroting 2e jaar'!A52)</f>
        <v>Omschrijf hier kort de aard van de activiteitkosten</v>
      </c>
      <c r="B52" s="84"/>
      <c r="C52" s="84"/>
      <c r="D52" s="84"/>
      <c r="F52" s="1">
        <v>0</v>
      </c>
      <c r="G52" s="18" t="str">
        <f>IF($B$9&gt;2,'Activiteitenbegroting 2e jaar'!F52,"")</f>
        <v/>
      </c>
      <c r="H52" s="94"/>
      <c r="I52" s="95"/>
      <c r="J52" s="95"/>
      <c r="K52" s="95"/>
      <c r="L52" s="95"/>
      <c r="M52" s="96"/>
    </row>
    <row r="53" spans="1:13" ht="15" customHeight="1" x14ac:dyDescent="0.25">
      <c r="A53" s="84" t="str">
        <f>IF(G53="","Omschrijf hier kort de aard van de activiteitkosten",'Activiteitenbegroting 2e jaar'!A53)</f>
        <v>Omschrijf hier kort de aard van de activiteitkosten</v>
      </c>
      <c r="B53" s="84"/>
      <c r="C53" s="84"/>
      <c r="D53" s="84"/>
      <c r="F53" s="1">
        <v>0</v>
      </c>
      <c r="G53" s="18" t="str">
        <f>IF($B$9&gt;2,'Activiteitenbegroting 2e jaar'!F59,"")</f>
        <v/>
      </c>
      <c r="H53" s="94"/>
      <c r="I53" s="95"/>
      <c r="J53" s="95"/>
      <c r="K53" s="95"/>
      <c r="L53" s="95"/>
      <c r="M53" s="96"/>
    </row>
    <row r="54" spans="1:13" ht="15" customHeight="1" x14ac:dyDescent="0.25">
      <c r="A54" s="84" t="str">
        <f>IF(G54="","Omschrijf hier kort de aard van de activiteitkosten",'Activiteitenbegroting 2e jaar'!A54)</f>
        <v>Omschrijf hier kort de aard van de activiteitkosten</v>
      </c>
      <c r="B54" s="84"/>
      <c r="C54" s="84"/>
      <c r="D54" s="84"/>
      <c r="F54" s="1">
        <v>0</v>
      </c>
      <c r="G54" s="18" t="str">
        <f>IF($B$9&gt;2,'Activiteitenbegroting 2e jaar'!F60,"")</f>
        <v/>
      </c>
      <c r="H54" s="94"/>
      <c r="I54" s="95"/>
      <c r="J54" s="95"/>
      <c r="K54" s="95"/>
      <c r="L54" s="95"/>
      <c r="M54" s="96"/>
    </row>
    <row r="55" spans="1:13" ht="15" customHeight="1" x14ac:dyDescent="0.25">
      <c r="A55" s="84" t="str">
        <f>IF(G55="","Omschrijf hier kort de aard van de activiteitkosten",'Activiteitenbegroting 2e jaar'!A55)</f>
        <v>Omschrijf hier kort de aard van de activiteitkosten</v>
      </c>
      <c r="B55" s="84"/>
      <c r="C55" s="84"/>
      <c r="D55" s="84"/>
      <c r="F55" s="1">
        <v>0</v>
      </c>
      <c r="G55" s="18" t="str">
        <f>IF($B$9&gt;2,'Activiteitenbegroting 2e jaar'!F61,"")</f>
        <v/>
      </c>
      <c r="H55" s="94"/>
      <c r="I55" s="95"/>
      <c r="J55" s="95"/>
      <c r="K55" s="95"/>
      <c r="L55" s="95"/>
      <c r="M55" s="96"/>
    </row>
    <row r="56" spans="1:13" ht="15" customHeight="1" x14ac:dyDescent="0.25">
      <c r="A56" s="84" t="str">
        <f>IF(G56="","Omschrijf hier kort de aard van de activiteitkosten",'Activiteitenbegroting 2e jaar'!A56)</f>
        <v>Omschrijf hier kort de aard van de activiteitkosten</v>
      </c>
      <c r="B56" s="84"/>
      <c r="C56" s="84"/>
      <c r="D56" s="84"/>
      <c r="F56" s="1">
        <v>0</v>
      </c>
      <c r="G56" s="18" t="str">
        <f>IF($B$9&gt;2,'Activiteitenbegroting 2e jaar'!F62,"")</f>
        <v/>
      </c>
      <c r="H56" s="94"/>
      <c r="I56" s="95"/>
      <c r="J56" s="95"/>
      <c r="K56" s="95"/>
      <c r="L56" s="95"/>
      <c r="M56" s="96"/>
    </row>
    <row r="57" spans="1:13" ht="15" customHeight="1" x14ac:dyDescent="0.25">
      <c r="A57" s="84" t="str">
        <f>IF(G57="","Omschrijf hier kort de aard van de activiteitkosten",'Activiteitenbegroting 2e jaar'!A57)</f>
        <v>Omschrijf hier kort de aard van de activiteitkosten</v>
      </c>
      <c r="B57" s="84"/>
      <c r="C57" s="84"/>
      <c r="D57" s="84"/>
      <c r="F57" s="1">
        <v>0</v>
      </c>
      <c r="G57" s="18" t="str">
        <f>IF($B$9&gt;2,'Activiteitenbegroting 2e jaar'!F63,"")</f>
        <v/>
      </c>
      <c r="H57" s="94"/>
      <c r="I57" s="95"/>
      <c r="J57" s="95"/>
      <c r="K57" s="95"/>
      <c r="L57" s="95"/>
      <c r="M57" s="96"/>
    </row>
    <row r="58" spans="1:13" ht="15" customHeight="1" x14ac:dyDescent="0.25">
      <c r="A58" s="84" t="str">
        <f>IF(G58="","Omschrijf hier kort de aard van de activiteitkosten",'Activiteitenbegroting 2e jaar'!A58)</f>
        <v>Omschrijf hier kort de aard van de activiteitkosten</v>
      </c>
      <c r="B58" s="84"/>
      <c r="C58" s="84"/>
      <c r="D58" s="84"/>
      <c r="F58" s="1">
        <v>0</v>
      </c>
      <c r="G58" s="18" t="str">
        <f>IF($B$9&gt;2,'Activiteitenbegroting 2e jaar'!F64,"")</f>
        <v/>
      </c>
      <c r="H58" s="94"/>
      <c r="I58" s="95"/>
      <c r="J58" s="95"/>
      <c r="K58" s="95"/>
      <c r="L58" s="95"/>
      <c r="M58" s="96"/>
    </row>
    <row r="59" spans="1:13" ht="15" customHeight="1" x14ac:dyDescent="0.25">
      <c r="A59" s="84" t="str">
        <f>IF(G59="","Omschrijf hier kort de aard van de activiteitkosten",'Activiteitenbegroting 2e jaar'!A59)</f>
        <v>Omschrijf hier kort de aard van de activiteitkosten</v>
      </c>
      <c r="B59" s="84"/>
      <c r="C59" s="84"/>
      <c r="D59" s="84"/>
      <c r="F59" s="1">
        <v>0</v>
      </c>
      <c r="G59" s="18" t="str">
        <f>IF($B$9&gt;2,'Activiteitenbegroting 2e jaar'!F65,"")</f>
        <v/>
      </c>
      <c r="H59" s="94"/>
      <c r="I59" s="95"/>
      <c r="J59" s="95"/>
      <c r="K59" s="95"/>
      <c r="L59" s="95"/>
      <c r="M59" s="96"/>
    </row>
    <row r="60" spans="1:13" ht="15" customHeight="1" x14ac:dyDescent="0.25">
      <c r="A60" s="84" t="str">
        <f>IF(G60="","Omschrijf hier kort de aard van de activiteitkosten",'Activiteitenbegroting 2e jaar'!A60)</f>
        <v>Omschrijf hier kort de aard van de activiteitkosten</v>
      </c>
      <c r="B60" s="84"/>
      <c r="C60" s="84"/>
      <c r="D60" s="84"/>
      <c r="F60" s="1">
        <v>0</v>
      </c>
      <c r="G60" s="18" t="str">
        <f>IF($B$9&gt;2,'Activiteitenbegroting 2e jaar'!F66,"")</f>
        <v/>
      </c>
      <c r="H60" s="94"/>
      <c r="I60" s="95"/>
      <c r="J60" s="95"/>
      <c r="K60" s="95"/>
      <c r="L60" s="95"/>
      <c r="M60" s="96"/>
    </row>
    <row r="61" spans="1:13" ht="15" customHeight="1" x14ac:dyDescent="0.25">
      <c r="A61" s="84" t="str">
        <f>IF(G61="","Omschrijf hier kort de aard van de activiteitkosten",'Activiteitenbegroting 2e jaar'!A61)</f>
        <v>Omschrijf hier kort de aard van de activiteitkosten</v>
      </c>
      <c r="B61" s="84"/>
      <c r="C61" s="84"/>
      <c r="D61" s="84"/>
      <c r="F61" s="1">
        <v>0</v>
      </c>
      <c r="G61" s="18" t="str">
        <f>IF($B$9&gt;2,'Activiteitenbegroting 2e jaar'!F67,"")</f>
        <v/>
      </c>
      <c r="H61" s="94"/>
      <c r="I61" s="95"/>
      <c r="J61" s="95"/>
      <c r="K61" s="95"/>
      <c r="L61" s="95"/>
      <c r="M61" s="96"/>
    </row>
    <row r="62" spans="1:13" ht="15" customHeight="1" x14ac:dyDescent="0.25">
      <c r="A62" s="84" t="str">
        <f>IF(G62="","Omschrijf hier kort de aard van de activiteitkosten",'Activiteitenbegroting 2e jaar'!A62)</f>
        <v>Omschrijf hier kort de aard van de activiteitkosten</v>
      </c>
      <c r="B62" s="84"/>
      <c r="C62" s="84"/>
      <c r="D62" s="84"/>
      <c r="F62" s="1">
        <v>0</v>
      </c>
      <c r="G62" s="18" t="str">
        <f>IF($B$9&gt;2,'Activiteitenbegroting 2e jaar'!F68,"")</f>
        <v/>
      </c>
      <c r="H62" s="94"/>
      <c r="I62" s="95"/>
      <c r="J62" s="95"/>
      <c r="K62" s="95"/>
      <c r="L62" s="95"/>
      <c r="M62" s="96"/>
    </row>
    <row r="63" spans="1:13" ht="15" customHeight="1" x14ac:dyDescent="0.25">
      <c r="A63" s="84" t="str">
        <f>IF(G63="","Omschrijf hier kort de aard van de activiteitkosten",'Activiteitenbegroting 2e jaar'!A63)</f>
        <v>Omschrijf hier kort de aard van de activiteitkosten</v>
      </c>
      <c r="B63" s="84"/>
      <c r="C63" s="84"/>
      <c r="D63" s="84"/>
      <c r="F63" s="1">
        <v>0</v>
      </c>
      <c r="G63" s="18" t="str">
        <f>IF($B$9&gt;2,'Activiteitenbegroting 2e jaar'!F63,"")</f>
        <v/>
      </c>
      <c r="H63" s="94"/>
      <c r="I63" s="95"/>
      <c r="J63" s="95"/>
      <c r="K63" s="95"/>
      <c r="L63" s="95"/>
      <c r="M63" s="96"/>
    </row>
    <row r="64" spans="1:13" ht="15" customHeight="1" x14ac:dyDescent="0.25">
      <c r="A64" s="84" t="str">
        <f>IF(G64="","Omschrijf hier kort de aard van de activiteitkosten",'Activiteitenbegroting 2e jaar'!A64)</f>
        <v>Omschrijf hier kort de aard van de activiteitkosten</v>
      </c>
      <c r="B64" s="84"/>
      <c r="C64" s="84"/>
      <c r="D64" s="84"/>
      <c r="F64" s="1">
        <v>0</v>
      </c>
      <c r="G64" s="18" t="str">
        <f>IF($B$9&gt;2,'Activiteitenbegroting 2e jaar'!F64,"")</f>
        <v/>
      </c>
      <c r="H64" s="94"/>
      <c r="I64" s="95"/>
      <c r="J64" s="95"/>
      <c r="K64" s="95"/>
      <c r="L64" s="95"/>
      <c r="M64" s="96"/>
    </row>
    <row r="65" spans="1:13" ht="15" customHeight="1" x14ac:dyDescent="0.25">
      <c r="A65" s="84" t="str">
        <f>IF(G65="","Omschrijf hier kort de aard van de activiteitkosten",'Activiteitenbegroting 2e jaar'!A65)</f>
        <v>Omschrijf hier kort de aard van de activiteitkosten</v>
      </c>
      <c r="B65" s="84"/>
      <c r="C65" s="84"/>
      <c r="D65" s="84"/>
      <c r="F65" s="1">
        <v>0</v>
      </c>
      <c r="G65" s="18" t="str">
        <f>IF($B$9&gt;2,'Activiteitenbegroting 2e jaar'!F65,"")</f>
        <v/>
      </c>
      <c r="H65" s="94"/>
      <c r="I65" s="95"/>
      <c r="J65" s="95"/>
      <c r="K65" s="95"/>
      <c r="L65" s="95"/>
      <c r="M65" s="96"/>
    </row>
    <row r="66" spans="1:13" ht="15" customHeight="1" x14ac:dyDescent="0.25">
      <c r="A66" s="84" t="str">
        <f>IF(G66="","Omschrijf hier kort de aard van de activiteitkosten",'Activiteitenbegroting 2e jaar'!A66)</f>
        <v>Omschrijf hier kort de aard van de activiteitkosten</v>
      </c>
      <c r="B66" s="84"/>
      <c r="C66" s="84"/>
      <c r="D66" s="84"/>
      <c r="F66" s="1">
        <v>0</v>
      </c>
      <c r="G66" s="18" t="str">
        <f>IF($B$9&gt;2,'Activiteitenbegroting 2e jaar'!F66,"")</f>
        <v/>
      </c>
      <c r="H66" s="94"/>
      <c r="I66" s="95"/>
      <c r="J66" s="95"/>
      <c r="K66" s="95"/>
      <c r="L66" s="95"/>
      <c r="M66" s="96"/>
    </row>
    <row r="67" spans="1:13" ht="15" customHeight="1" x14ac:dyDescent="0.25">
      <c r="A67" s="84" t="str">
        <f>IF(G67="","Omschrijf hier kort de aard van de activiteitkosten",'Activiteitenbegroting 2e jaar'!A67)</f>
        <v>Omschrijf hier kort de aard van de activiteitkosten</v>
      </c>
      <c r="B67" s="84"/>
      <c r="C67" s="84"/>
      <c r="D67" s="84"/>
      <c r="F67" s="1">
        <v>0</v>
      </c>
      <c r="G67" s="18" t="str">
        <f>IF($B$9&gt;2,'Activiteitenbegroting 2e jaar'!F67,"")</f>
        <v/>
      </c>
      <c r="H67" s="94"/>
      <c r="I67" s="95"/>
      <c r="J67" s="95"/>
      <c r="K67" s="95"/>
      <c r="L67" s="95"/>
      <c r="M67" s="96"/>
    </row>
    <row r="68" spans="1:13" ht="15" customHeight="1" x14ac:dyDescent="0.25">
      <c r="A68" s="84" t="str">
        <f>IF(G68="","Omschrijf hier kort de aard van de activiteitkosten",'Activiteitenbegroting 2e jaar'!A68)</f>
        <v>Omschrijf hier kort de aard van de activiteitkosten</v>
      </c>
      <c r="B68" s="84"/>
      <c r="C68" s="84"/>
      <c r="D68" s="84"/>
      <c r="F68" s="1">
        <v>0</v>
      </c>
      <c r="G68" s="18" t="str">
        <f>IF($B$9&gt;2,'Activiteitenbegroting 2e jaar'!F68,"")</f>
        <v/>
      </c>
      <c r="H68" s="94"/>
      <c r="I68" s="95"/>
      <c r="J68" s="95"/>
      <c r="K68" s="95"/>
      <c r="L68" s="95"/>
      <c r="M68" s="96"/>
    </row>
    <row r="69" spans="1:13" ht="15.75" customHeight="1" thickBot="1" x14ac:dyDescent="0.3">
      <c r="A69" s="13" t="s">
        <v>0</v>
      </c>
      <c r="B69" s="13"/>
      <c r="C69" s="13"/>
      <c r="D69" s="13"/>
      <c r="E69" s="13"/>
      <c r="F69" s="14">
        <f>SUM(F49:F68)</f>
        <v>0</v>
      </c>
      <c r="G69" s="14">
        <f>SUM(G49:G68)</f>
        <v>0</v>
      </c>
      <c r="H69" s="97"/>
      <c r="I69" s="98"/>
      <c r="J69" s="98"/>
      <c r="K69" s="98"/>
      <c r="L69" s="98"/>
      <c r="M69" s="99"/>
    </row>
    <row r="70" spans="1:13" ht="15.75" customHeight="1" thickTop="1" x14ac:dyDescent="0.25">
      <c r="A70" s="5"/>
      <c r="B70" s="5"/>
      <c r="C70" s="5"/>
      <c r="D70" s="5"/>
      <c r="E70" s="5"/>
      <c r="F70" s="15"/>
      <c r="G70" s="15"/>
    </row>
    <row r="71" spans="1:13" ht="15.75" customHeight="1" thickBot="1" x14ac:dyDescent="0.3">
      <c r="A71" s="13" t="s">
        <v>58</v>
      </c>
      <c r="B71" s="13"/>
      <c r="C71" s="13"/>
      <c r="D71" s="13"/>
      <c r="E71" s="13"/>
      <c r="F71" s="14">
        <f>F69+F46</f>
        <v>0</v>
      </c>
      <c r="G71" s="14">
        <f>G69+G46</f>
        <v>0</v>
      </c>
    </row>
    <row r="72" spans="1:13" ht="15.75" customHeight="1" thickTop="1" thickBot="1" x14ac:dyDescent="0.3">
      <c r="A72" s="5"/>
      <c r="B72" s="5"/>
      <c r="C72" s="5"/>
      <c r="D72" s="5"/>
      <c r="E72" s="5"/>
      <c r="F72" s="15"/>
      <c r="G72" s="15"/>
    </row>
    <row r="73" spans="1:13" ht="15" customHeight="1" thickBot="1" x14ac:dyDescent="0.3">
      <c r="A73" s="12" t="s">
        <v>83</v>
      </c>
      <c r="B73" s="12"/>
      <c r="C73" s="12"/>
      <c r="D73" s="12"/>
      <c r="E73" s="12"/>
      <c r="F73" s="29" t="s">
        <v>56</v>
      </c>
      <c r="G73" s="29" t="s">
        <v>56</v>
      </c>
      <c r="H73" s="88" t="s">
        <v>112</v>
      </c>
      <c r="I73" s="89"/>
      <c r="J73" s="89"/>
      <c r="K73" s="89"/>
      <c r="L73" s="89"/>
      <c r="M73" s="90"/>
    </row>
    <row r="74" spans="1:13" ht="15" customHeight="1" x14ac:dyDescent="0.25">
      <c r="A74" s="84" t="str">
        <f>IF(G74="","Omschrijf hier de aard en de bron van de inkomsten, zoals algemene inkomsten, inkomsten van sponsors of ander inkomsten zoals andere subsidies of confinanciering",'Activiteitenbegroting 2e jaar'!A74)</f>
        <v>Omschrijf hier de aard en de bron van de inkomsten, zoals algemene inkomsten, inkomsten van sponsors of ander inkomsten zoals andere subsidies of confinanciering</v>
      </c>
      <c r="B74" s="84"/>
      <c r="C74" s="84"/>
      <c r="D74" s="84"/>
      <c r="F74" s="1">
        <v>0</v>
      </c>
      <c r="G74" s="18" t="str">
        <f>IF($B$9&gt;2,'Activiteitenbegroting 2e jaar'!F74,"")</f>
        <v/>
      </c>
      <c r="H74" s="91"/>
      <c r="I74" s="92"/>
      <c r="J74" s="92"/>
      <c r="K74" s="92"/>
      <c r="L74" s="92"/>
      <c r="M74" s="93"/>
    </row>
    <row r="75" spans="1:13" ht="15" customHeight="1" x14ac:dyDescent="0.25">
      <c r="A75" s="84" t="str">
        <f>IF(G75="","Omschrijf hier de aard en de bron van de inkomsten, zoals algemene inkomsten, inkomsten van sponsors of ander inkomsten zoals andere subsidies of confinanciering",'Activiteitenbegroting 2e jaar'!A75)</f>
        <v>Omschrijf hier de aard en de bron van de inkomsten, zoals algemene inkomsten, inkomsten van sponsors of ander inkomsten zoals andere subsidies of confinanciering</v>
      </c>
      <c r="B75" s="84"/>
      <c r="C75" s="84"/>
      <c r="D75" s="84"/>
      <c r="F75" s="1">
        <v>0</v>
      </c>
      <c r="G75" s="18" t="str">
        <f>IF($B$9&gt;2,'Activiteitenbegroting 2e jaar'!F75,"")</f>
        <v/>
      </c>
      <c r="H75" s="94"/>
      <c r="I75" s="95"/>
      <c r="J75" s="95"/>
      <c r="K75" s="95"/>
      <c r="L75" s="95"/>
      <c r="M75" s="96"/>
    </row>
    <row r="76" spans="1:13" ht="15" customHeight="1" x14ac:dyDescent="0.25">
      <c r="A76" s="84" t="str">
        <f>IF(G76="","Omschrijf hier de aard en de bron van de inkomsten, zoals algemene inkomsten, inkomsten van sponsors of ander inkomsten zoals andere subsidies of confinanciering",'Activiteitenbegroting 2e jaar'!A76)</f>
        <v>Omschrijf hier de aard en de bron van de inkomsten, zoals algemene inkomsten, inkomsten van sponsors of ander inkomsten zoals andere subsidies of confinanciering</v>
      </c>
      <c r="B76" s="84"/>
      <c r="C76" s="84"/>
      <c r="D76" s="84"/>
      <c r="F76" s="1">
        <v>0</v>
      </c>
      <c r="G76" s="18" t="str">
        <f>IF($B$9&gt;2,'Activiteitenbegroting 2e jaar'!F76,"")</f>
        <v/>
      </c>
      <c r="H76" s="94"/>
      <c r="I76" s="95"/>
      <c r="J76" s="95"/>
      <c r="K76" s="95"/>
      <c r="L76" s="95"/>
      <c r="M76" s="96"/>
    </row>
    <row r="77" spans="1:13" ht="15" customHeight="1" x14ac:dyDescent="0.25">
      <c r="A77" s="84" t="str">
        <f>IF(G77="","Omschrijf hier de aard en de bron van de inkomsten, zoals algemene inkomsten, inkomsten van sponsors of ander inkomsten zoals andere subsidies of confinanciering",'Activiteitenbegroting 2e jaar'!A77)</f>
        <v>Omschrijf hier de aard en de bron van de inkomsten, zoals algemene inkomsten, inkomsten van sponsors of ander inkomsten zoals andere subsidies of confinanciering</v>
      </c>
      <c r="B77" s="84"/>
      <c r="C77" s="84"/>
      <c r="D77" s="84"/>
      <c r="F77" s="1">
        <v>0</v>
      </c>
      <c r="G77" s="18" t="str">
        <f>IF($B$9&gt;2,'Activiteitenbegroting 2e jaar'!F77,"")</f>
        <v/>
      </c>
      <c r="H77" s="94"/>
      <c r="I77" s="95"/>
      <c r="J77" s="95"/>
      <c r="K77" s="95"/>
      <c r="L77" s="95"/>
      <c r="M77" s="96"/>
    </row>
    <row r="78" spans="1:13" ht="15" customHeight="1" x14ac:dyDescent="0.25">
      <c r="A78" s="84" t="str">
        <f>IF(G78="","Omschrijf hier de aard en de bron van de inkomsten, zoals algemene inkomsten, inkomsten van sponsors of ander inkomsten zoals andere subsidies of confinanciering",'Activiteitenbegroting 2e jaar'!A78)</f>
        <v>Omschrijf hier de aard en de bron van de inkomsten, zoals algemene inkomsten, inkomsten van sponsors of ander inkomsten zoals andere subsidies of confinanciering</v>
      </c>
      <c r="B78" s="84"/>
      <c r="C78" s="84"/>
      <c r="D78" s="84"/>
      <c r="F78" s="1">
        <v>0</v>
      </c>
      <c r="G78" s="18" t="str">
        <f>IF($B$9&gt;2,'Activiteitenbegroting 2e jaar'!F78,"")</f>
        <v/>
      </c>
      <c r="H78" s="94"/>
      <c r="I78" s="95"/>
      <c r="J78" s="95"/>
      <c r="K78" s="95"/>
      <c r="L78" s="95"/>
      <c r="M78" s="96"/>
    </row>
    <row r="79" spans="1:13" ht="15" customHeight="1" x14ac:dyDescent="0.25">
      <c r="A79" s="84" t="str">
        <f>IF(G79="","Omschrijf hier de aard en de bron van de inkomsten, zoals algemene inkomsten, inkomsten van sponsors of ander inkomsten zoals andere subsidies of confinanciering",'Activiteitenbegroting 2e jaar'!A79)</f>
        <v>Omschrijf hier de aard en de bron van de inkomsten, zoals algemene inkomsten, inkomsten van sponsors of ander inkomsten zoals andere subsidies of confinanciering</v>
      </c>
      <c r="B79" s="84"/>
      <c r="C79" s="84"/>
      <c r="D79" s="84"/>
      <c r="F79" s="1">
        <v>0</v>
      </c>
      <c r="G79" s="18" t="str">
        <f>IF($B$9&gt;2,'Activiteitenbegroting 2e jaar'!F79,"")</f>
        <v/>
      </c>
      <c r="H79" s="94"/>
      <c r="I79" s="95"/>
      <c r="J79" s="95"/>
      <c r="K79" s="95"/>
      <c r="L79" s="95"/>
      <c r="M79" s="96"/>
    </row>
    <row r="80" spans="1:13" ht="15" customHeight="1" x14ac:dyDescent="0.25">
      <c r="A80" s="84" t="str">
        <f>IF(G80="","Omschrijf hier de aard en de bron van de inkomsten, zoals algemene inkomsten, inkomsten van sponsors of ander inkomsten zoals andere subsidies of confinanciering",'Activiteitenbegroting 2e jaar'!A80)</f>
        <v>Omschrijf hier de aard en de bron van de inkomsten, zoals algemene inkomsten, inkomsten van sponsors of ander inkomsten zoals andere subsidies of confinanciering</v>
      </c>
      <c r="B80" s="84"/>
      <c r="C80" s="84"/>
      <c r="D80" s="84"/>
      <c r="F80" s="1">
        <v>0</v>
      </c>
      <c r="G80" s="18" t="str">
        <f>IF($B$9&gt;2,'Activiteitenbegroting 2e jaar'!F80,"")</f>
        <v/>
      </c>
      <c r="H80" s="94"/>
      <c r="I80" s="95"/>
      <c r="J80" s="95"/>
      <c r="K80" s="95"/>
      <c r="L80" s="95"/>
      <c r="M80" s="96"/>
    </row>
    <row r="81" spans="1:13" ht="15" customHeight="1" x14ac:dyDescent="0.25">
      <c r="A81" s="84" t="str">
        <f>IF(G81="","Omschrijf hier de aard en de bron van de inkomsten, zoals algemene inkomsten, inkomsten van sponsors of ander inkomsten zoals andere subsidies of confinanciering",'Activiteitenbegroting 2e jaar'!A81)</f>
        <v>Omschrijf hier de aard en de bron van de inkomsten, zoals algemene inkomsten, inkomsten van sponsors of ander inkomsten zoals andere subsidies of confinanciering</v>
      </c>
      <c r="B81" s="84"/>
      <c r="C81" s="84"/>
      <c r="D81" s="84"/>
      <c r="F81" s="1">
        <v>0</v>
      </c>
      <c r="G81" s="18" t="str">
        <f>IF($B$9&gt;2,'Activiteitenbegroting 2e jaar'!F81,"")</f>
        <v/>
      </c>
      <c r="H81" s="94"/>
      <c r="I81" s="95"/>
      <c r="J81" s="95"/>
      <c r="K81" s="95"/>
      <c r="L81" s="95"/>
      <c r="M81" s="96"/>
    </row>
    <row r="82" spans="1:13" ht="15" customHeight="1" x14ac:dyDescent="0.25">
      <c r="A82" s="84" t="str">
        <f>IF(G82="","Omschrijf hier de aard en de bron van de inkomsten, zoals algemene inkomsten, inkomsten van sponsors of ander inkomsten zoals andere subsidies of confinanciering",'Activiteitenbegroting 2e jaar'!A82)</f>
        <v>Omschrijf hier de aard en de bron van de inkomsten, zoals algemene inkomsten, inkomsten van sponsors of ander inkomsten zoals andere subsidies of confinanciering</v>
      </c>
      <c r="B82" s="84"/>
      <c r="C82" s="84"/>
      <c r="D82" s="84"/>
      <c r="F82" s="1">
        <v>0</v>
      </c>
      <c r="G82" s="18" t="str">
        <f>IF($B$9&gt;2,'Activiteitenbegroting 2e jaar'!F82,"")</f>
        <v/>
      </c>
      <c r="H82" s="94"/>
      <c r="I82" s="95"/>
      <c r="J82" s="95"/>
      <c r="K82" s="95"/>
      <c r="L82" s="95"/>
      <c r="M82" s="96"/>
    </row>
    <row r="83" spans="1:13" ht="15" customHeight="1" x14ac:dyDescent="0.25">
      <c r="A83" s="84" t="str">
        <f>IF(G83="","Omschrijf hier de aard en de bron van de inkomsten, zoals algemene inkomsten, inkomsten van sponsors of ander inkomsten zoals andere subsidies of confinanciering",'Activiteitenbegroting 2e jaar'!A83)</f>
        <v>Omschrijf hier de aard en de bron van de inkomsten, zoals algemene inkomsten, inkomsten van sponsors of ander inkomsten zoals andere subsidies of confinanciering</v>
      </c>
      <c r="B83" s="84"/>
      <c r="C83" s="84"/>
      <c r="D83" s="84"/>
      <c r="F83" s="1">
        <v>0</v>
      </c>
      <c r="G83" s="18" t="str">
        <f>IF($B$9&gt;2,'Activiteitenbegroting 2e jaar'!F83,"")</f>
        <v/>
      </c>
      <c r="H83" s="94"/>
      <c r="I83" s="95"/>
      <c r="J83" s="95"/>
      <c r="K83" s="95"/>
      <c r="L83" s="95"/>
      <c r="M83" s="96"/>
    </row>
    <row r="84" spans="1:13" ht="15.75" customHeight="1" thickBot="1" x14ac:dyDescent="0.3">
      <c r="A84" s="13" t="s">
        <v>84</v>
      </c>
      <c r="B84" s="13"/>
      <c r="C84" s="13"/>
      <c r="D84" s="13"/>
      <c r="E84" s="13"/>
      <c r="F84" s="14">
        <f>SUM(F74:F83)</f>
        <v>0</v>
      </c>
      <c r="G84" s="14">
        <f>SUM(G74:G83)</f>
        <v>0</v>
      </c>
      <c r="H84" s="97"/>
      <c r="I84" s="98"/>
      <c r="J84" s="98"/>
      <c r="K84" s="98"/>
      <c r="L84" s="98"/>
      <c r="M84" s="99"/>
    </row>
    <row r="85" spans="1:13" ht="15.75" customHeight="1" thickTop="1" x14ac:dyDescent="0.25">
      <c r="A85" s="5"/>
      <c r="B85" s="5"/>
      <c r="C85" s="5"/>
      <c r="D85" s="5"/>
      <c r="E85" s="5"/>
      <c r="F85" s="15"/>
      <c r="G85" s="15"/>
    </row>
    <row r="86" spans="1:13" ht="15.75" customHeight="1" thickBot="1" x14ac:dyDescent="0.3">
      <c r="A86" s="13" t="s">
        <v>82</v>
      </c>
      <c r="B86" s="13"/>
      <c r="C86" s="13"/>
      <c r="D86" s="13"/>
      <c r="E86" s="13"/>
      <c r="F86" s="14">
        <f>F84</f>
        <v>0</v>
      </c>
      <c r="G86" s="14">
        <f>G84</f>
        <v>0</v>
      </c>
    </row>
    <row r="87" spans="1:13" ht="15.75" customHeight="1" thickTop="1" x14ac:dyDescent="0.25">
      <c r="A87" s="5"/>
      <c r="B87" s="5"/>
      <c r="C87" s="5"/>
      <c r="D87" s="5"/>
      <c r="E87" s="5"/>
      <c r="F87" s="15"/>
      <c r="G87" s="15"/>
    </row>
    <row r="88" spans="1:13" ht="15.75" customHeight="1" thickBot="1" x14ac:dyDescent="0.3">
      <c r="A88" s="13" t="s">
        <v>57</v>
      </c>
      <c r="B88" s="13"/>
      <c r="C88" s="13"/>
      <c r="D88" s="13"/>
      <c r="E88" s="13"/>
      <c r="F88" s="14">
        <f>F71-F86</f>
        <v>0</v>
      </c>
      <c r="G88" s="14">
        <f>G71-G86</f>
        <v>0</v>
      </c>
    </row>
    <row r="89" spans="1:13" ht="15.75" customHeight="1" thickTop="1" x14ac:dyDescent="0.25">
      <c r="A89" s="5"/>
      <c r="B89" s="5"/>
      <c r="C89" s="5"/>
      <c r="D89" s="5"/>
      <c r="E89" s="15"/>
    </row>
    <row r="90" spans="1:13" ht="15.75" customHeight="1" x14ac:dyDescent="0.25">
      <c r="A90" s="5"/>
      <c r="B90" s="5"/>
      <c r="C90" s="5"/>
      <c r="D90" s="5"/>
      <c r="E90" s="15"/>
    </row>
    <row r="91" spans="1:13" x14ac:dyDescent="0.25">
      <c r="A91" s="5" t="s">
        <v>31</v>
      </c>
      <c r="B91" s="5"/>
      <c r="C91" s="5"/>
      <c r="D91" s="5"/>
      <c r="E91" s="5"/>
    </row>
    <row r="92" spans="1:13" x14ac:dyDescent="0.25">
      <c r="A92" s="7" t="s">
        <v>90</v>
      </c>
    </row>
    <row r="93" spans="1:13" x14ac:dyDescent="0.25">
      <c r="A93" s="7" t="s">
        <v>91</v>
      </c>
    </row>
    <row r="94" spans="1:13" x14ac:dyDescent="0.25">
      <c r="A94" s="7" t="s">
        <v>1</v>
      </c>
    </row>
    <row r="95" spans="1:13" x14ac:dyDescent="0.25">
      <c r="A95" s="7" t="s">
        <v>32</v>
      </c>
    </row>
  </sheetData>
  <sheetProtection algorithmName="SHA-512" hashValue="oibhn2m4lIVfgC0Xih5BectjPOYrYkoxboQYNiHFEd15LAlNjvJM/dLt2MWKB9M+hMYJfuZi+cT4U5cdesE8Jg==" saltValue="BsVZ1LQtAdobXg309E9jKA==" spinCount="100000" sheet="1" selectLockedCells="1"/>
  <mergeCells count="45">
    <mergeCell ref="A5:M5"/>
    <mergeCell ref="A6:M6"/>
    <mergeCell ref="H39:M39"/>
    <mergeCell ref="H40:M46"/>
    <mergeCell ref="A45:C45"/>
    <mergeCell ref="A42:C42"/>
    <mergeCell ref="A43:C43"/>
    <mergeCell ref="A44:C44"/>
    <mergeCell ref="C9:I9"/>
    <mergeCell ref="A80:D80"/>
    <mergeCell ref="A81:D81"/>
    <mergeCell ref="A40:C40"/>
    <mergeCell ref="A41:C41"/>
    <mergeCell ref="A66:D66"/>
    <mergeCell ref="A67:D67"/>
    <mergeCell ref="A49:D49"/>
    <mergeCell ref="A50:D50"/>
    <mergeCell ref="A56:D56"/>
    <mergeCell ref="A68:D68"/>
    <mergeCell ref="A75:D75"/>
    <mergeCell ref="A76:D76"/>
    <mergeCell ref="A77:D77"/>
    <mergeCell ref="A78:D78"/>
    <mergeCell ref="A79:D79"/>
    <mergeCell ref="H74:M84"/>
    <mergeCell ref="A51:D51"/>
    <mergeCell ref="A52:D52"/>
    <mergeCell ref="A53:D53"/>
    <mergeCell ref="A54:D54"/>
    <mergeCell ref="A55:D55"/>
    <mergeCell ref="A82:D82"/>
    <mergeCell ref="A83:D83"/>
    <mergeCell ref="H73:M73"/>
    <mergeCell ref="H49:M69"/>
    <mergeCell ref="A63:D63"/>
    <mergeCell ref="A64:D64"/>
    <mergeCell ref="A65:D65"/>
    <mergeCell ref="A61:D61"/>
    <mergeCell ref="A62:D62"/>
    <mergeCell ref="A74:D74"/>
    <mergeCell ref="H48:M48"/>
    <mergeCell ref="A57:D57"/>
    <mergeCell ref="A58:D58"/>
    <mergeCell ref="A59:D59"/>
    <mergeCell ref="A60:D60"/>
  </mergeCells>
  <conditionalFormatting sqref="A15:A19 A22:A23 A30:A32">
    <cfRule type="expression" dxfId="38" priority="33">
      <formula>AND(I15-#REF!&lt;-500,(I15-#REF!)/#REF!&lt;-10%)</formula>
    </cfRule>
    <cfRule type="expression" dxfId="37" priority="32">
      <formula>AND(I15-#REF!&gt;500,(I15-#REF!)/#REF!&gt;10%)</formula>
    </cfRule>
    <cfRule type="expression" dxfId="36" priority="31">
      <formula>AND(I15-#REF!&gt;500,#REF!=0)</formula>
    </cfRule>
  </conditionalFormatting>
  <conditionalFormatting sqref="A44:A45">
    <cfRule type="expression" dxfId="35" priority="426">
      <formula>AND(F43-#REF!&lt;-500,(F43-#REF!)/#REF!&lt;-10%)</formula>
    </cfRule>
    <cfRule type="expression" dxfId="34" priority="425">
      <formula>AND(F43-#REF!&gt;500,(F43-#REF!)/#REF!&gt;10%)</formula>
    </cfRule>
    <cfRule type="expression" dxfId="33" priority="424">
      <formula>AND(F43-#REF!&gt;500,#REF!=0)</formula>
    </cfRule>
  </conditionalFormatting>
  <conditionalFormatting sqref="A49:A68">
    <cfRule type="expression" dxfId="32" priority="4">
      <formula>AND(F49&gt;10000)</formula>
    </cfRule>
    <cfRule type="expression" dxfId="31" priority="5">
      <formula>AND(F49-G49&gt;10000)</formula>
    </cfRule>
    <cfRule type="expression" dxfId="30" priority="6" stopIfTrue="1">
      <formula>AND(F49-G49&lt;-10000)</formula>
    </cfRule>
  </conditionalFormatting>
  <conditionalFormatting sqref="A40:C45">
    <cfRule type="expression" dxfId="29" priority="2">
      <formula>AND(F40-G40&gt;10000)</formula>
    </cfRule>
    <cfRule type="expression" dxfId="28" priority="3">
      <formula>AND(F40-G40&lt;-10000)</formula>
    </cfRule>
    <cfRule type="expression" dxfId="27" priority="1" stopIfTrue="1">
      <formula>AND(F40&gt;50000)</formula>
    </cfRule>
  </conditionalFormatting>
  <conditionalFormatting sqref="B15">
    <cfRule type="expression" dxfId="26" priority="34">
      <formula>AND(#REF!-#REF!&gt;500,#REF!=0)</formula>
    </cfRule>
    <cfRule type="expression" dxfId="25" priority="35">
      <formula>AND(#REF!-#REF!&gt;500,(#REF!-#REF!)/#REF!&gt;10%)</formula>
    </cfRule>
    <cfRule type="expression" dxfId="24" priority="36">
      <formula>AND(#REF!-#REF!&lt;-500,(#REF!-#REF!)/#REF!&lt;-10%)</formula>
    </cfRule>
  </conditionalFormatting>
  <conditionalFormatting sqref="D15">
    <cfRule type="expression" dxfId="23" priority="28">
      <formula>AND(#REF!-#REF!&gt;500,#REF!=0)</formula>
    </cfRule>
    <cfRule type="expression" dxfId="22" priority="29">
      <formula>AND(#REF!-#REF!&gt;500,(#REF!-#REF!)/#REF!&gt;10%)</formula>
    </cfRule>
    <cfRule type="expression" dxfId="21" priority="30">
      <formula>AND(#REF!-#REF!&lt;-500,(#REF!-#REF!)/#REF!&lt;-10%)</formula>
    </cfRule>
  </conditionalFormatting>
  <conditionalFormatting sqref="D40:E45">
    <cfRule type="expression" dxfId="20" priority="13">
      <formula>AND(#REF!-#REF!&gt;500,#REF!=0)</formula>
    </cfRule>
    <cfRule type="expression" dxfId="19" priority="14">
      <formula>AND(#REF!-#REF!&gt;500,(#REF!-#REF!)/#REF!&gt;10%)</formula>
    </cfRule>
    <cfRule type="expression" dxfId="18" priority="15">
      <formula>AND(#REF!-#REF!&lt;-500,(#REF!-#REF!)/#REF!&lt;-10%)</formula>
    </cfRule>
  </conditionalFormatting>
  <conditionalFormatting sqref="E49:E68">
    <cfRule type="expression" dxfId="17" priority="118">
      <formula>AND(J49-K49&gt;1000,K49=0)</formula>
    </cfRule>
    <cfRule type="expression" dxfId="16" priority="119">
      <formula>AND(J49-K49&gt;1000,(J49-K49)/K49&gt;10%)</formula>
    </cfRule>
    <cfRule type="expression" dxfId="15" priority="120">
      <formula>AND(J49-K49&lt;-1000,(J49-K49)/K49&lt;-10%)</formula>
    </cfRule>
  </conditionalFormatting>
  <conditionalFormatting sqref="E74:E83">
    <cfRule type="expression" dxfId="14" priority="112">
      <formula>AND(J74-K74&gt;1000,K74=0)</formula>
    </cfRule>
    <cfRule type="expression" dxfId="13" priority="113">
      <formula>AND(J74-K74&gt;1000,(J74-K74)/K74&gt;10%)</formula>
    </cfRule>
    <cfRule type="expression" dxfId="12" priority="114">
      <formula>AND(J74-K74&lt;-1000,(J74-K74)/K74&lt;-10%)</formula>
    </cfRule>
  </conditionalFormatting>
  <conditionalFormatting sqref="F15">
    <cfRule type="expression" dxfId="11" priority="27">
      <formula>AND(#REF!-#REF!&lt;-500,(#REF!-#REF!)/#REF!&lt;-10%)</formula>
    </cfRule>
    <cfRule type="expression" dxfId="10" priority="25">
      <formula>AND(#REF!-#REF!&gt;500,#REF!=0)</formula>
    </cfRule>
    <cfRule type="expression" dxfId="9" priority="26">
      <formula>AND(#REF!-#REF!&gt;500,(#REF!-#REF!)/#REF!&gt;10%)</formula>
    </cfRule>
  </conditionalFormatting>
  <conditionalFormatting sqref="H15">
    <cfRule type="expression" dxfId="8" priority="24">
      <formula>AND(#REF!-#REF!&lt;-500,(#REF!-#REF!)/#REF!&lt;-10%)</formula>
    </cfRule>
    <cfRule type="expression" dxfId="7" priority="23">
      <formula>AND(#REF!-#REF!&gt;500,(#REF!-#REF!)/#REF!&gt;10%)</formula>
    </cfRule>
    <cfRule type="expression" dxfId="6" priority="22">
      <formula>AND(#REF!-#REF!&gt;500,#REF!=0)</formula>
    </cfRule>
  </conditionalFormatting>
  <conditionalFormatting sqref="J15">
    <cfRule type="expression" dxfId="5" priority="19">
      <formula>AND(#REF!-#REF!&gt;500,#REF!=0)</formula>
    </cfRule>
    <cfRule type="expression" dxfId="4" priority="20">
      <formula>AND(#REF!-#REF!&gt;500,(#REF!-#REF!)/#REF!&gt;10%)</formula>
    </cfRule>
    <cfRule type="expression" dxfId="3" priority="21">
      <formula>AND(#REF!-#REF!&lt;-500,(#REF!-#REF!)/#REF!&lt;-10%)</formula>
    </cfRule>
  </conditionalFormatting>
  <conditionalFormatting sqref="L15">
    <cfRule type="expression" dxfId="2" priority="16">
      <formula>AND(#REF!-#REF!&gt;500,#REF!=0)</formula>
    </cfRule>
    <cfRule type="expression" dxfId="1" priority="17">
      <formula>AND(#REF!-#REF!&gt;500,(#REF!-#REF!)/#REF!&gt;10%)</formula>
    </cfRule>
    <cfRule type="expression" dxfId="0" priority="18">
      <formula>AND(#REF!-#REF!&lt;-500,(#REF!-#REF!)/#REF!&lt;-10%)</formula>
    </cfRule>
  </conditionalFormatting>
  <pageMargins left="0.7" right="0.7" top="0.75" bottom="0.75" header="0.3" footer="0.3"/>
  <ignoredErrors>
    <ignoredError sqref="B9 G63:G68 G81:G83 F40:G45 A40:C45 G49:G56 A49 A50:D68 A75:D83 A74" unlockedFormula="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Korte leeswijzer</vt:lpstr>
      <vt:lpstr>Eigen vermogen</vt:lpstr>
      <vt:lpstr>Activiteitenbegroting 1e jaar</vt:lpstr>
      <vt:lpstr>Activiteitenbegroting 2e jaar</vt:lpstr>
      <vt:lpstr>Activiteitenbegroting 3e jaar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de Boer</dc:creator>
  <cp:lastModifiedBy>Marjon Meijs</cp:lastModifiedBy>
  <cp:lastPrinted>2023-07-18T10:06:21Z</cp:lastPrinted>
  <dcterms:created xsi:type="dcterms:W3CDTF">2023-06-15T07:46:42Z</dcterms:created>
  <dcterms:modified xsi:type="dcterms:W3CDTF">2024-07-05T07:41:56Z</dcterms:modified>
</cp:coreProperties>
</file>